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78" firstSheet="11" activeTab="11"/>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sheetId="32" r:id="rId19"/>
    <sheet name="附表2-2" sheetId="33" r:id="rId20"/>
    <sheet name="附表2-3" sheetId="34" r:id="rId21"/>
    <sheet name="附表2-4" sheetId="35" r:id="rId22"/>
    <sheet name="附表2-5" sheetId="36" r:id="rId23"/>
    <sheet name="附表2-6" sheetId="37" r:id="rId24"/>
    <sheet name="附表2-7" sheetId="38" r:id="rId25"/>
  </sheets>
  <definedNames>
    <definedName name="_xlnm._FilterDatabase" localSheetId="2" hidden="1">'附表1-3'!$A$4:$C$329</definedName>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'附表1-14'!$A$4:$AA$4</definedName>
    <definedName name="_xlnm._FilterDatabase" localSheetId="17" hidden="1">'附表1-18'!$A$4:$AA$7</definedName>
    <definedName name="_xlnm._FilterDatabase" localSheetId="4" hidden="1">'附表1-5'!$A$4:$AB$5</definedName>
    <definedName name="_xlnm._FilterDatabase" localSheetId="8" hidden="1">'附表1-9'!$A$4:$E$15</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hidden="1">#REF!</definedName>
    <definedName name="_xlnm.Print_Area" localSheetId="0">'附表1-1'!$A$1:$B$11</definedName>
    <definedName name="_xlnm.Print_Area" localSheetId="13">'附表1-14'!$A:$C</definedName>
    <definedName name="_xlnm.Print_Area" localSheetId="17">'附表1-18'!$A:$C</definedName>
    <definedName name="_xlnm.Print_Area" localSheetId="2">'附表1-3'!#REF!</definedName>
    <definedName name="_xlnm.Print_Area" localSheetId="4">'附表1-5'!$A:$D</definedName>
    <definedName name="_xlnm.Print_Area" localSheetId="5">'附表1-6'!$A$1:$B$7</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#REF!</definedName>
    <definedName name="地区名称10" localSheetId="4">#REF!</definedName>
    <definedName name="地区名称10" localSheetId="5">#REF!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 name="_xlnm._FilterDatabase" localSheetId="7" hidden="1">'附表1-8'!#REF!</definedName>
  </definedNames>
  <calcPr calcId="144525"/>
</workbook>
</file>

<file path=xl/sharedStrings.xml><?xml version="1.0" encoding="utf-8"?>
<sst xmlns="http://schemas.openxmlformats.org/spreadsheetml/2006/main" count="1252" uniqueCount="764">
  <si>
    <r>
      <rPr>
        <sz val="12"/>
        <rFont val="黑体"/>
        <charset val="134"/>
      </rPr>
      <t>附表</t>
    </r>
    <r>
      <rPr>
        <sz val="12"/>
        <rFont val="Times New Roman"/>
        <charset val="134"/>
      </rPr>
      <t>1-1</t>
    </r>
  </si>
  <si>
    <t>一般公共预算收入表</t>
  </si>
  <si>
    <t>单位：万元</t>
  </si>
  <si>
    <t>项   目</t>
  </si>
  <si>
    <t>预算数</t>
  </si>
  <si>
    <t>一、税收收入</t>
  </si>
  <si>
    <t xml:space="preserve">    增值税</t>
  </si>
  <si>
    <t xml:space="preserve">    企业所得税</t>
  </si>
  <si>
    <t xml:space="preserve">    个人所得税</t>
  </si>
  <si>
    <t xml:space="preserve">    城建税</t>
  </si>
  <si>
    <t xml:space="preserve">    房产税</t>
  </si>
  <si>
    <t xml:space="preserve">    契税</t>
  </si>
  <si>
    <t xml:space="preserve">    资源税</t>
  </si>
  <si>
    <t xml:space="preserve">    印花税</t>
  </si>
  <si>
    <t xml:space="preserve">    城镇土地使用税</t>
  </si>
  <si>
    <t xml:space="preserve">    土地增值税</t>
  </si>
  <si>
    <t xml:space="preserve">    车船税</t>
  </si>
  <si>
    <t xml:space="preserve">    环境保护税</t>
  </si>
  <si>
    <t xml:space="preserve">    耕地占用税</t>
  </si>
  <si>
    <t xml:space="preserve">    烟叶税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</si>
  <si>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</si>
  <si>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</si>
  <si>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</si>
  <si>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</si>
  <si>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</si>
  <si>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</si>
  <si>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</si>
  <si>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</si>
  <si>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</si>
  <si>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</si>
  <si>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</si>
  <si>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</si>
  <si>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r>
      <rPr>
        <sz val="11"/>
        <rFont val="黑体"/>
        <charset val="134"/>
      </rPr>
      <t>附表</t>
    </r>
    <r>
      <rPr>
        <sz val="11"/>
        <rFont val="Times New Roman"/>
        <charset val="134"/>
      </rPr>
      <t>1-2</t>
    </r>
  </si>
  <si>
    <t>一般公共预算支出表</t>
  </si>
  <si>
    <t>项目</t>
  </si>
  <si>
    <t>科目编码</t>
  </si>
  <si>
    <t>科目（单位）名称</t>
  </si>
  <si>
    <t>合计</t>
  </si>
  <si>
    <t>一、本级支出</t>
  </si>
  <si>
    <t>201</t>
  </si>
  <si>
    <t>一般公共服务支出类合计</t>
  </si>
  <si>
    <t xml:space="preserve">    一般公共服务支出</t>
  </si>
  <si>
    <t>20101</t>
  </si>
  <si>
    <r>
      <rPr>
        <sz val="11"/>
        <rFont val="Times New Roman"/>
        <charset val="134"/>
      </rPr>
      <t xml:space="preserve"> </t>
    </r>
    <r>
      <rPr>
        <sz val="11"/>
        <rFont val="方正仿宋_GBK"/>
        <charset val="134"/>
      </rPr>
      <t>人大事务款合计</t>
    </r>
  </si>
  <si>
    <t xml:space="preserve">    外交支出</t>
  </si>
  <si>
    <t>2010101</t>
  </si>
  <si>
    <r>
      <rPr>
        <sz val="11"/>
        <rFont val="Times New Roman"/>
        <charset val="134"/>
      </rPr>
      <t xml:space="preserve">  </t>
    </r>
    <r>
      <rPr>
        <sz val="11"/>
        <rFont val="方正仿宋_GBK"/>
        <charset val="134"/>
      </rPr>
      <t>行政运行项合计</t>
    </r>
  </si>
  <si>
    <t xml:space="preserve">    国防支出</t>
  </si>
  <si>
    <t>2010199</t>
  </si>
  <si>
    <r>
      <rPr>
        <sz val="11"/>
        <rFont val="Times New Roman"/>
        <charset val="134"/>
      </rPr>
      <t xml:space="preserve">  </t>
    </r>
    <r>
      <rPr>
        <sz val="11"/>
        <rFont val="方正仿宋_GBK"/>
        <charset val="134"/>
      </rPr>
      <t>其他人大事务支出项合计</t>
    </r>
  </si>
  <si>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</si>
  <si>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</si>
  <si>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</si>
  <si>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</si>
  <si>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</si>
  <si>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</si>
  <si>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</si>
  <si>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</si>
  <si>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</si>
  <si>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</si>
  <si>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</si>
  <si>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</si>
  <si>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</si>
  <si>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</si>
  <si>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</si>
  <si>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</si>
  <si>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</si>
  <si>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</si>
  <si>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 xml:space="preserve">    预备费</t>
  </si>
  <si>
    <t xml:space="preserve">    债务付息支出</t>
  </si>
  <si>
    <t xml:space="preserve">    债务发行费用支出</t>
  </si>
  <si>
    <t xml:space="preserve">    其他支出</t>
  </si>
  <si>
    <t>二、对下税收返还和转移支付</t>
  </si>
  <si>
    <t xml:space="preserve">  税收返还</t>
  </si>
  <si>
    <t xml:space="preserve">  转移支付</t>
  </si>
  <si>
    <t xml:space="preserve">  一般性转移支付</t>
  </si>
  <si>
    <t xml:space="preserve">  专项转移支付</t>
  </si>
  <si>
    <t xml:space="preserve">  ……</t>
  </si>
  <si>
    <t>支出合计</t>
  </si>
  <si>
    <r>
      <rPr>
        <sz val="11"/>
        <rFont val="宋体"/>
        <charset val="134"/>
      </rPr>
      <t>附表</t>
    </r>
    <r>
      <rPr>
        <sz val="11"/>
        <rFont val="Times New Roman"/>
        <charset val="134"/>
      </rPr>
      <t>1-3</t>
    </r>
  </si>
  <si>
    <t>一般公共预算本级支出表</t>
  </si>
  <si>
    <t>科目代码</t>
  </si>
  <si>
    <t>科目名称</t>
  </si>
  <si>
    <t>一般公共服务支出</t>
  </si>
  <si>
    <t>人大事务</t>
  </si>
  <si>
    <t>行政运行</t>
  </si>
  <si>
    <t>一般行政管理事务</t>
  </si>
  <si>
    <t>人大会议</t>
  </si>
  <si>
    <t>人大监督</t>
  </si>
  <si>
    <t>人大代表履职能力提升</t>
  </si>
  <si>
    <t>代表工作</t>
  </si>
  <si>
    <t>政协事务</t>
  </si>
  <si>
    <t>政协会议</t>
  </si>
  <si>
    <t>参政议政</t>
  </si>
  <si>
    <t>政府办公厅（室）及相关机构事务</t>
  </si>
  <si>
    <t>机关服务</t>
  </si>
  <si>
    <t>信访事务</t>
  </si>
  <si>
    <t>事业运行</t>
  </si>
  <si>
    <t>其他政府办公厅（室）及相关机构事务支出</t>
  </si>
  <si>
    <t>发展与改革事务</t>
  </si>
  <si>
    <t>统计信息事务</t>
  </si>
  <si>
    <t>专项统计业务</t>
  </si>
  <si>
    <t>财政事务</t>
  </si>
  <si>
    <t>预算改革业务</t>
  </si>
  <si>
    <t>财政国库业务</t>
  </si>
  <si>
    <t>财政监察</t>
  </si>
  <si>
    <t>财政委托业务支出</t>
  </si>
  <si>
    <t>其他财政事务支出</t>
  </si>
  <si>
    <t>税收事务</t>
  </si>
  <si>
    <t>其他税收事务支出</t>
  </si>
  <si>
    <t>审计事务</t>
  </si>
  <si>
    <t>审计业务</t>
  </si>
  <si>
    <t>审计管理</t>
  </si>
  <si>
    <t>信息化建设</t>
  </si>
  <si>
    <t>纪检监察事务</t>
  </si>
  <si>
    <t>商贸事务</t>
  </si>
  <si>
    <t>招商引资</t>
  </si>
  <si>
    <t>其他商贸事务支出</t>
  </si>
  <si>
    <t>档案事务</t>
  </si>
  <si>
    <t>民主党派及工商联事务</t>
  </si>
  <si>
    <t>群众团体事务</t>
  </si>
  <si>
    <t>其他群众团体事务支出</t>
  </si>
  <si>
    <t>党委办公厅（室）及相关机构事务</t>
  </si>
  <si>
    <t>组织事务</t>
  </si>
  <si>
    <t>公务员事务</t>
  </si>
  <si>
    <t>宣传事务</t>
  </si>
  <si>
    <t>其他宣传事务支出</t>
  </si>
  <si>
    <t>统战事务</t>
  </si>
  <si>
    <t>宗教事务</t>
  </si>
  <si>
    <t>其他共产党事务支出</t>
  </si>
  <si>
    <t>网信事务</t>
  </si>
  <si>
    <t>市场监督管理事务</t>
  </si>
  <si>
    <t>市场主体管理</t>
  </si>
  <si>
    <t>市场秩序执法</t>
  </si>
  <si>
    <t>其他市场监督管理事务</t>
  </si>
  <si>
    <t>其他一般公共服务支出</t>
  </si>
  <si>
    <t>公共安全支出</t>
  </si>
  <si>
    <t>公安</t>
  </si>
  <si>
    <t>执法办案</t>
  </si>
  <si>
    <t>其他公安支出</t>
  </si>
  <si>
    <t>司法</t>
  </si>
  <si>
    <t>基层司法业务</t>
  </si>
  <si>
    <t>普法宣传</t>
  </si>
  <si>
    <t>公共法律服务</t>
  </si>
  <si>
    <t>其他公共安全支出</t>
  </si>
  <si>
    <t>教育支出</t>
  </si>
  <si>
    <t>教育管理事务</t>
  </si>
  <si>
    <t>普通教育</t>
  </si>
  <si>
    <t>学前教育</t>
  </si>
  <si>
    <t>小学教育</t>
  </si>
  <si>
    <t>初中教育</t>
  </si>
  <si>
    <t>高中教育</t>
  </si>
  <si>
    <t>其他普通教育支出</t>
  </si>
  <si>
    <t>职业教育</t>
  </si>
  <si>
    <t>其他职业教育支出</t>
  </si>
  <si>
    <t>进修及培训</t>
  </si>
  <si>
    <t>教师进修</t>
  </si>
  <si>
    <t>干部教育</t>
  </si>
  <si>
    <t>教育费附加安排的支出</t>
  </si>
  <si>
    <t>其他教育费附加安排的支出</t>
  </si>
  <si>
    <t>其他教育支出</t>
  </si>
  <si>
    <t>科学技术支出</t>
  </si>
  <si>
    <t>科学技术管理事务</t>
  </si>
  <si>
    <t>科学技术普及</t>
  </si>
  <si>
    <t>机构运行</t>
  </si>
  <si>
    <t>科普活动</t>
  </si>
  <si>
    <t>其他科学技术支出</t>
  </si>
  <si>
    <t>文化旅游体育与传媒支出</t>
  </si>
  <si>
    <t>文化和旅游</t>
  </si>
  <si>
    <t>群众文化</t>
  </si>
  <si>
    <t>体育</t>
  </si>
  <si>
    <t>群众体育</t>
  </si>
  <si>
    <t>新闻出版电影</t>
  </si>
  <si>
    <t>广播电视</t>
  </si>
  <si>
    <t>其他广播电视支出</t>
  </si>
  <si>
    <t>社会保障和就业支出</t>
  </si>
  <si>
    <t>人力资源和社会保障管理事务</t>
  </si>
  <si>
    <t>综合业务管理</t>
  </si>
  <si>
    <t>劳动保障监察</t>
  </si>
  <si>
    <t>就业管理事务</t>
  </si>
  <si>
    <t>社会保险经办机构</t>
  </si>
  <si>
    <t>劳动关系和维权</t>
  </si>
  <si>
    <t>劳动人事争议调解仲裁</t>
  </si>
  <si>
    <t>其他人力资源和社会保障管理事务支出</t>
  </si>
  <si>
    <t>民政管理事务</t>
  </si>
  <si>
    <t>社会组织管理</t>
  </si>
  <si>
    <t>行政区划和地名管理</t>
  </si>
  <si>
    <t>基层政权建设和社区治理</t>
  </si>
  <si>
    <t>其他民政管理事务支出</t>
  </si>
  <si>
    <t>行政事业单位养老支出</t>
  </si>
  <si>
    <t>行政单位离退休</t>
  </si>
  <si>
    <t>事业单位离退休</t>
  </si>
  <si>
    <t>机关事业单位基本养老保险缴费支出</t>
  </si>
  <si>
    <t>机关事业单位职业年金缴费支出</t>
  </si>
  <si>
    <t>对机关事业单位基本养老保险基金的补助</t>
  </si>
  <si>
    <t>其他行政事业单位养老支出</t>
  </si>
  <si>
    <t>抚恤</t>
  </si>
  <si>
    <t>死亡抚恤</t>
  </si>
  <si>
    <t>伤残抚恤</t>
  </si>
  <si>
    <t>在乡复员、退伍军人生活补助</t>
  </si>
  <si>
    <t>义务兵优待</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</si>
  <si>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</si>
  <si>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</si>
  <si>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</si>
  <si>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</si>
  <si>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</si>
  <si>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</si>
  <si>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</si>
  <si>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</si>
  <si>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</si>
  <si>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</si>
  <si>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</si>
  <si>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</si>
  <si>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</si>
  <si>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</si>
  <si>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</si>
  <si>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残疾人事业</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</si>
  <si>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</si>
  <si>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</si>
  <si>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</si>
  <si>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</si>
  <si>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</si>
  <si>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</si>
  <si>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</si>
  <si>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</si>
  <si>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</si>
  <si>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</si>
  <si>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</si>
  <si>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财政对基本养老保险基金的补助</t>
  </si>
  <si>
    <t>财政对企业职工基本养老保险基金的补助</t>
  </si>
  <si>
    <t>财政对城乡居民基本养老保险基金的补助</t>
  </si>
  <si>
    <t>退役军人管理事务</t>
  </si>
  <si>
    <t>拥军优属</t>
  </si>
  <si>
    <t>其他退役军人事务管理支出</t>
  </si>
  <si>
    <t>财政代缴社会保险费支出</t>
  </si>
  <si>
    <t>财政代缴其他社会保险费支出</t>
  </si>
  <si>
    <t>卫生健康支出</t>
  </si>
  <si>
    <t>卫生健康管理事务</t>
  </si>
  <si>
    <t>其他卫生健康管理事务支出</t>
  </si>
  <si>
    <t>公立医院</t>
  </si>
  <si>
    <t>其他公立医院支出</t>
  </si>
  <si>
    <t>基层医疗卫生机构</t>
  </si>
  <si>
    <t>其他基层医疗卫生机构支出</t>
  </si>
  <si>
    <t>公共卫生</t>
  </si>
  <si>
    <t>疾病预防控制机构</t>
  </si>
  <si>
    <t>卫生监督机构</t>
  </si>
  <si>
    <t>妇幼保健机构</t>
  </si>
  <si>
    <t>基本公共卫生服务</t>
  </si>
  <si>
    <t>突发公共卫生事件应急处理</t>
  </si>
  <si>
    <t>其他公共卫生支出</t>
  </si>
  <si>
    <t>中医药</t>
  </si>
  <si>
    <t>其他中医药支出</t>
  </si>
  <si>
    <t>计划生育事务</t>
  </si>
  <si>
    <t>其他计划生育事务支出</t>
  </si>
  <si>
    <t>行政事业单位医疗</t>
  </si>
  <si>
    <t>行政单位医疗</t>
  </si>
  <si>
    <t>事业单位医疗</t>
  </si>
  <si>
    <t>公务员医疗补助</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</si>
  <si>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</si>
  <si>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</si>
  <si>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</si>
  <si>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</si>
  <si>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</si>
  <si>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</si>
  <si>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</si>
  <si>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</si>
  <si>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医疗保障政策管理</t>
  </si>
  <si>
    <t>其他医疗保障管理事务支出</t>
  </si>
  <si>
    <t>节能环保支出</t>
  </si>
  <si>
    <t>环境保护管理事务</t>
  </si>
  <si>
    <t>其他环境保护管理事务支出</t>
  </si>
  <si>
    <t>污染防治</t>
  </si>
  <si>
    <t>大气</t>
  </si>
  <si>
    <t>污染减排</t>
  </si>
  <si>
    <t>生态环境监测与信息</t>
  </si>
  <si>
    <t>其他节能环保支出</t>
  </si>
  <si>
    <t>城乡社区支出</t>
  </si>
  <si>
    <t>城乡社区管理事务</t>
  </si>
  <si>
    <t>其他城乡社区管理事务支出</t>
  </si>
  <si>
    <t>城乡社区公共设施</t>
  </si>
  <si>
    <t>其他城乡社区公共设施支出</t>
  </si>
  <si>
    <t>城乡社区环境卫生</t>
  </si>
  <si>
    <t>其他城乡社区支出</t>
  </si>
  <si>
    <t>农林水支出</t>
  </si>
  <si>
    <t>农业农村</t>
  </si>
  <si>
    <t>病虫害控制</t>
  </si>
  <si>
    <t>防灾救灾</t>
  </si>
  <si>
    <t>稳定农民收入补贴</t>
  </si>
  <si>
    <t>农业生产发展</t>
  </si>
  <si>
    <t>农村社会事业</t>
  </si>
  <si>
    <t>其他农业农村支出</t>
  </si>
  <si>
    <t>林业和草原</t>
  </si>
  <si>
    <t>林业草原防灾减灾</t>
  </si>
  <si>
    <t>其他林业和草原支出</t>
  </si>
  <si>
    <t>水利</t>
  </si>
  <si>
    <t>水利工程运行与维护</t>
  </si>
  <si>
    <t>水土保持</t>
  </si>
  <si>
    <t>防汛</t>
  </si>
  <si>
    <t>农村水利</t>
  </si>
  <si>
    <t>江河湖库水系综合整治</t>
  </si>
  <si>
    <t>信息管理</t>
  </si>
  <si>
    <t>水利建设征地及移民支出</t>
  </si>
  <si>
    <t>巩固脱贫攻坚成果衔接乡村振兴</t>
  </si>
  <si>
    <t>贷款奖补和贴息</t>
  </si>
  <si>
    <t>其他巩固脱贫攻坚成果衔接乡村振兴支出</t>
  </si>
  <si>
    <t>农村综合改革</t>
  </si>
  <si>
    <t>对村民委员会和村党支部的补助</t>
  </si>
  <si>
    <t>其他农村综合改革支出</t>
  </si>
  <si>
    <t>交通运输支出</t>
  </si>
  <si>
    <t>公路水路运输</t>
  </si>
  <si>
    <t>公路养护</t>
  </si>
  <si>
    <t>公路和运输安全</t>
  </si>
  <si>
    <t>公路运输管理</t>
  </si>
  <si>
    <t>商业服务业等支出</t>
  </si>
  <si>
    <t>商业流通事务</t>
  </si>
  <si>
    <t>自然资源海洋气象等支出</t>
  </si>
  <si>
    <t>自然资源事务</t>
  </si>
  <si>
    <t>自然资源规划及管理</t>
  </si>
  <si>
    <t>住房保障支出</t>
  </si>
  <si>
    <t>保障性安居工程支出</t>
  </si>
  <si>
    <t>棚户区改造</t>
  </si>
  <si>
    <t>住房改革支出</t>
  </si>
  <si>
    <t>住房公积金</t>
  </si>
  <si>
    <t>城乡社区住宅</t>
  </si>
  <si>
    <t>其他城乡社区住宅支出</t>
  </si>
  <si>
    <t>粮油物资储备支出</t>
  </si>
  <si>
    <t>粮油储备</t>
  </si>
  <si>
    <t>储备粮油补贴</t>
  </si>
  <si>
    <t>灾害防治及应急管理支出</t>
  </si>
  <si>
    <t>应急管理事务</t>
  </si>
  <si>
    <t>灾害风险防治</t>
  </si>
  <si>
    <t>安全监管</t>
  </si>
  <si>
    <t>应急救援</t>
  </si>
  <si>
    <t>其他应急管理支出</t>
  </si>
  <si>
    <t>消防救援事务</t>
  </si>
  <si>
    <t>消防应急救援</t>
  </si>
  <si>
    <t>自然灾害防治</t>
  </si>
  <si>
    <t>森林草原防灾减灾</t>
  </si>
  <si>
    <t>预备费</t>
  </si>
  <si>
    <t>债务付息支出</t>
  </si>
  <si>
    <t>地方政府一般债务付息支出</t>
  </si>
  <si>
    <t>地方政府一般债券付息支出</t>
  </si>
  <si>
    <t>债务发行费用支出</t>
  </si>
  <si>
    <t>地方政府一般债务发行费用支出</t>
  </si>
  <si>
    <r>
      <rPr>
        <sz val="11"/>
        <rFont val="黑体"/>
        <charset val="134"/>
      </rPr>
      <t>附表</t>
    </r>
    <r>
      <rPr>
        <sz val="11"/>
        <rFont val="Times New Roman"/>
        <charset val="134"/>
      </rPr>
      <t>1-4</t>
    </r>
  </si>
  <si>
    <t>一般公共预算本级基本支出表</t>
  </si>
  <si>
    <r>
      <rPr>
        <b/>
        <sz val="11"/>
        <rFont val="方正书宋_GBK"/>
        <charset val="134"/>
      </rPr>
      <t>科目编码</t>
    </r>
  </si>
  <si>
    <r>
      <rPr>
        <b/>
        <sz val="11"/>
        <rFont val="方正书宋_GBK"/>
        <charset val="134"/>
      </rPr>
      <t>科目名称</t>
    </r>
  </si>
  <si>
    <r>
      <rPr>
        <b/>
        <sz val="11"/>
        <rFont val="方正书宋_GBK"/>
        <charset val="134"/>
      </rPr>
      <t>预算数</t>
    </r>
  </si>
  <si>
    <t>机关工资福利支出</t>
  </si>
  <si>
    <t>工资奖金津补贴</t>
  </si>
  <si>
    <t>50102</t>
  </si>
  <si>
    <t>社会保障缴费</t>
  </si>
  <si>
    <t>50103</t>
  </si>
  <si>
    <t>50199</t>
  </si>
  <si>
    <t>其他工资福利支出</t>
  </si>
  <si>
    <t>502</t>
  </si>
  <si>
    <t>机关商品和服务支出</t>
  </si>
  <si>
    <t>50201</t>
  </si>
  <si>
    <t>办公经费</t>
  </si>
  <si>
    <t>50206</t>
  </si>
  <si>
    <t>公务接待费</t>
  </si>
  <si>
    <t>50208</t>
  </si>
  <si>
    <t>公务用车运行维护费</t>
  </si>
  <si>
    <t>50209</t>
  </si>
  <si>
    <t>维修（护）费</t>
  </si>
  <si>
    <t>50299</t>
  </si>
  <si>
    <t>其他商品和服务支出</t>
  </si>
  <si>
    <t>对事业单位经常性补助</t>
  </si>
  <si>
    <t>50501</t>
  </si>
  <si>
    <t>工资福利支出</t>
  </si>
  <si>
    <t>50502</t>
  </si>
  <si>
    <t>商品和服务支出</t>
  </si>
  <si>
    <t>509</t>
  </si>
  <si>
    <t>对个人和家庭的补助</t>
  </si>
  <si>
    <t>50901</t>
  </si>
  <si>
    <t>社会福利和救助</t>
  </si>
  <si>
    <t>50905</t>
  </si>
  <si>
    <t>离退休费</t>
  </si>
  <si>
    <t>510</t>
  </si>
  <si>
    <t>对社会保障基金补助</t>
  </si>
  <si>
    <t>51002</t>
  </si>
  <si>
    <t>对社会保险基金补助</t>
  </si>
  <si>
    <r>
      <rPr>
        <sz val="11"/>
        <rFont val="黑体"/>
        <charset val="134"/>
      </rPr>
      <t>附表</t>
    </r>
    <r>
      <rPr>
        <sz val="11"/>
        <rFont val="Times New Roman"/>
        <charset val="134"/>
      </rPr>
      <t>1-5</t>
    </r>
  </si>
  <si>
    <t>一般公共预算税收返还、一般性和专项转移支付分地区
安排情况表</t>
  </si>
  <si>
    <r>
      <rPr>
        <sz val="9"/>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</si>
  <si>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</si>
  <si>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</si>
  <si>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</si>
  <si>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</si>
  <si>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</si>
  <si>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</si>
  <si>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</si>
  <si>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秦皇岛市海港区</t>
  </si>
  <si>
    <r>
      <rPr>
        <sz val="9"/>
        <rFont val="方正仿宋_GBK"/>
        <charset val="134"/>
      </rPr>
      <t>一般公共服务支出类合计</t>
    </r>
  </si>
  <si>
    <r>
      <rPr>
        <b/>
        <sz val="11"/>
        <rFont val="方正仿宋_GBK"/>
        <charset val="134"/>
      </rPr>
      <t>合计</t>
    </r>
  </si>
  <si>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</si>
  <si>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</si>
  <si>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</si>
  <si>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</si>
  <si>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</si>
  <si>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</si>
  <si>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color theme="1"/>
        <rFont val="黑体"/>
        <charset val="134"/>
      </rPr>
      <t>附表</t>
    </r>
    <r>
      <rPr>
        <sz val="11"/>
        <color theme="1"/>
        <rFont val="Times New Roman"/>
        <charset val="134"/>
      </rPr>
      <t>1-6</t>
    </r>
  </si>
  <si>
    <t>一般公共预算专项转移支付分项目安排情况表</t>
  </si>
  <si>
    <r>
      <rPr>
        <sz val="11"/>
        <color theme="1"/>
        <rFont val="方正仿宋_GBK"/>
        <charset val="134"/>
      </rPr>
      <t>单位：万元</t>
    </r>
  </si>
  <si>
    <t>项目名称</t>
  </si>
  <si>
    <r>
      <rPr>
        <b/>
        <sz val="12"/>
        <color rgb="FF000000"/>
        <rFont val="Times New Roman"/>
        <charset val="134"/>
      </rPr>
      <t xml:space="preserve">201  </t>
    </r>
    <r>
      <rPr>
        <b/>
        <sz val="12"/>
        <color rgb="FF000000"/>
        <rFont val="宋体"/>
        <charset val="134"/>
      </rPr>
      <t>一般公共服务支出</t>
    </r>
  </si>
  <si>
    <t>秦财行[2022]744/冀财行[2022]104号-提前下达2023年市场监管专项补助经费</t>
  </si>
  <si>
    <t>秦财预[2020]647号-提前下达2023年边境地区转移支付预算</t>
  </si>
  <si>
    <t>秦财教[2022]743号/冀财教[2022]98号-提前下达2023年省级妇女之家建设专项资金</t>
  </si>
  <si>
    <t>秦财行[2022]768号-提前下达2023年困难职工及劳模帮扶救助专项资金的通知</t>
  </si>
  <si>
    <r>
      <rPr>
        <sz val="12"/>
        <color rgb="FF000000"/>
        <rFont val="宋体"/>
        <charset val="134"/>
      </rPr>
      <t>秦财预</t>
    </r>
    <r>
      <rPr>
        <sz val="12"/>
        <color rgb="FF000000"/>
        <rFont val="Times New Roman"/>
        <charset val="134"/>
      </rPr>
      <t>[2022]342</t>
    </r>
    <r>
      <rPr>
        <sz val="12"/>
        <color rgb="FF000000"/>
        <rFont val="宋体"/>
        <charset val="134"/>
      </rPr>
      <t>号</t>
    </r>
    <r>
      <rPr>
        <sz val="12"/>
        <color rgb="FF000000"/>
        <rFont val="Times New Roman"/>
        <charset val="134"/>
      </rPr>
      <t>-</t>
    </r>
    <r>
      <rPr>
        <sz val="12"/>
        <color rgb="FF000000"/>
        <rFont val="宋体"/>
        <charset val="134"/>
      </rPr>
      <t>关于提前下达第三批支持基层落实减税降费和重点民生等转移支付资金的通知</t>
    </r>
  </si>
  <si>
    <t>秦财预[2022]784号-关于提前下达2023年省对市县农业转移人口市民化奖励资金预算的通知</t>
  </si>
  <si>
    <t>秦财预[2022]795号-关于提前下达2023年省对市县资源枯竭城市转移支付预算的通知</t>
  </si>
  <si>
    <t>204  公共安全支出</t>
  </si>
  <si>
    <t>秦财行[2022]791/冀财政法[2022]57号-提前下达2023年社区矫正专项经费</t>
  </si>
  <si>
    <t>205  教育支出</t>
  </si>
  <si>
    <t>秦财教[2022]642号-提前下达2023年特殊教育中央补助资金预算</t>
  </si>
  <si>
    <t>秦财教[2022]643号-提前下达2023年“三区”人才计划教师专项工作中央补助经费预算</t>
  </si>
  <si>
    <t>秦财教[2022]713号-提前下达2023年省级教师队伍建设专项资金（原民办代课教师教龄补助）预算</t>
  </si>
  <si>
    <t>秦财教[2022]714号-提前下达2023年大学新生入学救助补助资金预算</t>
  </si>
  <si>
    <t>秦财教[2022]715号-提前下达2023年义务教育薄弱环节改善与能力提升中央补助资金预算</t>
  </si>
  <si>
    <t>秦财教[2022]716号-提前下达2023年中央支持学前教育发展资金预算</t>
  </si>
  <si>
    <t>秦财教[2022]717号-提前下达2023年中央学生资助补助经费预算（高中免学费）</t>
  </si>
  <si>
    <t>秦财教[2022]717号-提前下达2023年中央学生资助补助经费预算（高中助学金）</t>
  </si>
  <si>
    <r>
      <rPr>
        <sz val="12"/>
        <color rgb="FF000000"/>
        <rFont val="宋体"/>
        <charset val="134"/>
      </rPr>
      <t>秦财教</t>
    </r>
    <r>
      <rPr>
        <sz val="12"/>
        <color rgb="FF000000"/>
        <rFont val="Times New Roman"/>
        <charset val="134"/>
      </rPr>
      <t>[2022]717</t>
    </r>
    <r>
      <rPr>
        <sz val="12"/>
        <color rgb="FF000000"/>
        <rFont val="宋体"/>
        <charset val="134"/>
      </rPr>
      <t>号</t>
    </r>
    <r>
      <rPr>
        <sz val="12"/>
        <color rgb="FF000000"/>
        <rFont val="Times New Roman"/>
        <charset val="134"/>
      </rPr>
      <t>-</t>
    </r>
    <r>
      <rPr>
        <sz val="12"/>
        <color rgb="FF000000"/>
        <rFont val="宋体"/>
        <charset val="134"/>
      </rPr>
      <t>提前下达</t>
    </r>
    <r>
      <rPr>
        <sz val="12"/>
        <color rgb="FF000000"/>
        <rFont val="Times New Roman"/>
        <charset val="134"/>
      </rPr>
      <t>2023</t>
    </r>
    <r>
      <rPr>
        <sz val="12"/>
        <color rgb="FF000000"/>
        <rFont val="宋体"/>
        <charset val="134"/>
      </rPr>
      <t>年中央学生资助补助经费预算（中职免学费）</t>
    </r>
  </si>
  <si>
    <t>秦财教[2022]717号-提前下达2023年中央学生资助补助经费预算（中职助学金）</t>
  </si>
  <si>
    <r>
      <rPr>
        <sz val="12"/>
        <color rgb="FF000000"/>
        <rFont val="宋体"/>
        <charset val="134"/>
      </rPr>
      <t>秦财教</t>
    </r>
    <r>
      <rPr>
        <sz val="12"/>
        <color rgb="FF000000"/>
        <rFont val="Times New Roman"/>
        <charset val="134"/>
      </rPr>
      <t>[2022]719</t>
    </r>
    <r>
      <rPr>
        <sz val="12"/>
        <color rgb="FF000000"/>
        <rFont val="宋体"/>
        <charset val="134"/>
      </rPr>
      <t>号</t>
    </r>
    <r>
      <rPr>
        <sz val="12"/>
        <color rgb="FF000000"/>
        <rFont val="Times New Roman"/>
        <charset val="134"/>
      </rPr>
      <t>-</t>
    </r>
    <r>
      <rPr>
        <sz val="12"/>
        <color rgb="FF000000"/>
        <rFont val="宋体"/>
        <charset val="134"/>
      </rPr>
      <t>提前下达</t>
    </r>
    <r>
      <rPr>
        <sz val="12"/>
        <color rgb="FF000000"/>
        <rFont val="Times New Roman"/>
        <charset val="134"/>
      </rPr>
      <t>2023</t>
    </r>
    <r>
      <rPr>
        <sz val="12"/>
        <color rgb="FF000000"/>
        <rFont val="宋体"/>
        <charset val="134"/>
      </rPr>
      <t>年城乡义务教育省级补助资金预算（公用经费）</t>
    </r>
  </si>
  <si>
    <t>秦财教[2022]719号-提前下达2023年城乡义务教育省级补助资金预算（生活补助）</t>
  </si>
  <si>
    <t>秦财教[2022]720号-提前下达2023年城乡义务教育中央补助经费预算（公用经费）</t>
  </si>
  <si>
    <t>秦财教[2022]720号-提前下达2023年城乡义务教育中央补助经费预算（生活补助）</t>
  </si>
  <si>
    <t>秦财教[2022]722号-提前下达2023年省级普通高中补助资金预算（免学费）</t>
  </si>
  <si>
    <t>秦财教[2022]722号-提前下达2023年省级普通高中补助资金预算（助学金）</t>
  </si>
  <si>
    <r>
      <rPr>
        <sz val="12"/>
        <color rgb="FF000000"/>
        <rFont val="宋体"/>
        <charset val="134"/>
      </rPr>
      <t>秦财教</t>
    </r>
    <r>
      <rPr>
        <sz val="12"/>
        <color rgb="FF000000"/>
        <rFont val="Times New Roman"/>
        <charset val="134"/>
      </rPr>
      <t>[2022]723</t>
    </r>
    <r>
      <rPr>
        <sz val="12"/>
        <color rgb="FF000000"/>
        <rFont val="宋体"/>
        <charset val="134"/>
      </rPr>
      <t>号</t>
    </r>
    <r>
      <rPr>
        <sz val="12"/>
        <color rgb="FF000000"/>
        <rFont val="Times New Roman"/>
        <charset val="134"/>
      </rPr>
      <t>-</t>
    </r>
    <r>
      <rPr>
        <sz val="12"/>
        <color rgb="FF000000"/>
        <rFont val="宋体"/>
        <charset val="134"/>
      </rPr>
      <t>提前下达</t>
    </r>
    <r>
      <rPr>
        <sz val="12"/>
        <color rgb="FF000000"/>
        <rFont val="Times New Roman"/>
        <charset val="134"/>
      </rPr>
      <t>2023</t>
    </r>
    <r>
      <rPr>
        <sz val="12"/>
        <color rgb="FF000000"/>
        <rFont val="宋体"/>
        <charset val="134"/>
      </rPr>
      <t>年省级现代职业教育发展专项资金预算（中职免学费）</t>
    </r>
  </si>
  <si>
    <t>秦财教[2022]724号-提前下达2023年省级支持学前教育发展资金预算</t>
  </si>
  <si>
    <t>秦财教[2022]725号-提前下达2023年特殊教育省级补助资金预算</t>
  </si>
  <si>
    <t>秦财教[2022]726号-提前下达2023年 “三区”人才计划教师专项工作省级补助经费预算</t>
  </si>
  <si>
    <t>秦财教[2022]718号-提前下达2023年义务教育薄弱环节改善与能力提升省级补助资金预算</t>
  </si>
  <si>
    <t>206  科学技术支出</t>
  </si>
  <si>
    <t>秦财教[2022]770号/冀财教[2022]176号-关于提前下达2023年技术创新引导专项资金预算的通知</t>
  </si>
  <si>
    <t>秦财教[2022]772号/冀财教[2022]165号-关于提前下达2023年支持市县科技创新和科学普及专项资金预算的通知</t>
  </si>
  <si>
    <t>秦财农[2022]682号-关于提前下达2023年省级农业科技成果转化及推广专项资金预算的通知</t>
  </si>
  <si>
    <t>207  文化旅游体育与传媒支出</t>
  </si>
  <si>
    <t>秦财教[2022]825号-提前下达2023年中央支持地方公共文化服务体系建设补助资金（新时代文明实践中心建设项目）</t>
  </si>
  <si>
    <t>秦财教[2022]737/冀财教[2022]144号-关于提前下达2023年中央补助地方美术馆公共图书馆文化馆[站]免费开放补助资金预算的通知</t>
  </si>
  <si>
    <t>秦财教[2022]760/冀财教[2022]167号-关于提前下达2023年省级非物质文化遗产保护专项资金的通知</t>
  </si>
  <si>
    <t>秦财教[2022]761/冀财教[2022]174号-关于提前下达2023年省级”三馆一站“免费开放补助资金的通知</t>
  </si>
  <si>
    <t>秦财教[2022]809号/冀财教[2022]189号-关于提前下达2023年省级公共文化服务体系建设补助资金的通知</t>
  </si>
  <si>
    <r>
      <rPr>
        <b/>
        <sz val="12"/>
        <color rgb="FF000000"/>
        <rFont val="Times New Roman"/>
        <charset val="134"/>
      </rPr>
      <t xml:space="preserve">208  </t>
    </r>
    <r>
      <rPr>
        <b/>
        <sz val="12"/>
        <color rgb="FF000000"/>
        <rFont val="宋体"/>
        <charset val="134"/>
      </rPr>
      <t>社会保障和就业支出</t>
    </r>
  </si>
  <si>
    <t>秦财社[2022]695号-关于提前下达2023年省级财政养老服务体系建设经费预算的通知</t>
  </si>
  <si>
    <t>秦财社[2022]697号-关于提前下达2023年省级财政城乡社区建设补助资金预算的通知</t>
  </si>
  <si>
    <t>秦财社[2022]731号-关于提前下达2023年中央财政困难群众救助补助资金预算的通知（城市低保）</t>
  </si>
  <si>
    <t>秦财社[2022]731号-关于提前下达2023年中央财政困难群众救助补助资金预算的通知（孤儿生活补）</t>
  </si>
  <si>
    <t>秦财社[2022]731号-关于提前下达2023年中央财政困难群众救助补助资金预算的通知（临时救助）</t>
  </si>
  <si>
    <t>秦财社[2022]731号-关于提前下达2023年中央财政困难群众救助补助资金预算的通知（农村低保）</t>
  </si>
  <si>
    <t>秦财社[2022]731号-关于提前下达2023年中央财政困难群众救助补助资金预算的通知（农村特困供养）</t>
  </si>
  <si>
    <t>秦财社[2022]735号-关于提前下达2023年省级财政困难群众基本生活补助资金预算的通知（残疾人两项）</t>
  </si>
  <si>
    <t>秦财社[2022]652号-关于提前下达2023年中央优抚对象补助经费（定补）</t>
  </si>
  <si>
    <t>秦财社[2022]652号-关于提前下达2023年中央优抚对象补助经费（老党员）</t>
  </si>
  <si>
    <r>
      <rPr>
        <sz val="12"/>
        <color rgb="FF000000"/>
        <rFont val="宋体"/>
        <charset val="134"/>
      </rPr>
      <t>秦财社</t>
    </r>
    <r>
      <rPr>
        <sz val="12"/>
        <color rgb="FF000000"/>
        <rFont val="Times New Roman"/>
        <charset val="134"/>
      </rPr>
      <t>[2022]652</t>
    </r>
    <r>
      <rPr>
        <sz val="12"/>
        <color rgb="FF000000"/>
        <rFont val="宋体"/>
        <charset val="134"/>
      </rPr>
      <t>号</t>
    </r>
    <r>
      <rPr>
        <sz val="12"/>
        <color rgb="FF000000"/>
        <rFont val="Times New Roman"/>
        <charset val="134"/>
      </rPr>
      <t>-</t>
    </r>
    <r>
      <rPr>
        <sz val="12"/>
        <color rgb="FF000000"/>
        <rFont val="宋体"/>
        <charset val="134"/>
      </rPr>
      <t>关于提前下达</t>
    </r>
    <r>
      <rPr>
        <sz val="12"/>
        <color rgb="FF000000"/>
        <rFont val="Times New Roman"/>
        <charset val="134"/>
      </rPr>
      <t>2023</t>
    </r>
    <r>
      <rPr>
        <sz val="12"/>
        <color rgb="FF000000"/>
        <rFont val="宋体"/>
        <charset val="134"/>
      </rPr>
      <t>年中央优抚对象补助经费（三属）</t>
    </r>
  </si>
  <si>
    <t>秦财社[2022]652号-关于提前下达2023年中央优抚对象补助经费（伤残）</t>
  </si>
  <si>
    <r>
      <rPr>
        <sz val="12"/>
        <color rgb="FF000000"/>
        <rFont val="宋体"/>
        <charset val="134"/>
      </rPr>
      <t>秦财社</t>
    </r>
    <r>
      <rPr>
        <sz val="12"/>
        <color rgb="FF000000"/>
        <rFont val="Times New Roman"/>
        <charset val="134"/>
      </rPr>
      <t>[2022]746</t>
    </r>
    <r>
      <rPr>
        <sz val="12"/>
        <color rgb="FF000000"/>
        <rFont val="宋体"/>
        <charset val="134"/>
      </rPr>
      <t>号</t>
    </r>
    <r>
      <rPr>
        <sz val="12"/>
        <color rgb="FF000000"/>
        <rFont val="Times New Roman"/>
        <charset val="134"/>
      </rPr>
      <t>-</t>
    </r>
    <r>
      <rPr>
        <sz val="12"/>
        <color rgb="FF000000"/>
        <rFont val="宋体"/>
        <charset val="134"/>
      </rPr>
      <t>关于提前下达</t>
    </r>
    <r>
      <rPr>
        <sz val="12"/>
        <color rgb="FF000000"/>
        <rFont val="Times New Roman"/>
        <charset val="134"/>
      </rPr>
      <t>2023</t>
    </r>
    <r>
      <rPr>
        <sz val="12"/>
        <color rgb="FF000000"/>
        <rFont val="宋体"/>
        <charset val="134"/>
      </rPr>
      <t>年省级财政优抚对象补助（定补）</t>
    </r>
  </si>
  <si>
    <t>秦财社[2022]746号-关于提前下达2023年省级财政优抚对象补助（义务兵）</t>
  </si>
  <si>
    <t>秦财社[2022]746号-关于提前下达2023年省级财政优抚对象补助经费（老党员）</t>
  </si>
  <si>
    <t>秦财社[2022]748号-关于提前下达2023年省级退役安置补助经费（培训）</t>
  </si>
  <si>
    <t>秦财社[2022]748号-关于提前下达2023年省级退役安置补助经费（人员）</t>
  </si>
  <si>
    <t>秦财社[2022]748号-关于提前下达2023年省级退役安置补助经费（人员医疗补）</t>
  </si>
  <si>
    <t>秦财社[2022]748号-关于提前下达2023年省级退役安置补助经费（自主）</t>
  </si>
  <si>
    <t>秦财社[2023]29号-关于下达2023年中央财政优抚对象补助经费（第一批）（义务兵）</t>
  </si>
  <si>
    <t>秦财社[2023]30号-关于下达2023年中央退役安置补助经费（机构）</t>
  </si>
  <si>
    <t>秦财社[2023]30号-关于下达2023年中央退役安置补助经费（人员）</t>
  </si>
  <si>
    <t>秦财社[2022]753号-提前下达2023年省级城乡居民社会保险代办员补助资金</t>
  </si>
  <si>
    <t>秦财社[2022]794号-提前下达2023年中央就业补助资金预算指标</t>
  </si>
  <si>
    <t>秦财社[2022]739号-提前下达2023年中央残疾人事业发展补助资金-2081104</t>
  </si>
  <si>
    <t>秦财社[2022]739号-提前下达2023年中央残疾人事业发展补助资金-2081105</t>
  </si>
  <si>
    <t>秦财社[2022]739号-提前下达2023年中央残疾人事业发展补助资金-2081199</t>
  </si>
  <si>
    <t>秦财社[2022]749号-提前下达2023年省级残疾人事业发展补助资金-2081104</t>
  </si>
  <si>
    <t>秦财社[2022]749号-提前下达2023年省级残疾人事业发展补助资金-2081105</t>
  </si>
  <si>
    <t>秦财社[2022]749号-提前下达2023年省级残疾人事业发展补助资金-2081199</t>
  </si>
  <si>
    <t>秦财社[2022]751号-提前下达2023中央财政机关事业单位养老保险制度改革补助经费</t>
  </si>
  <si>
    <t>秦财社[2022]752号-提前下达2023城乡居民基本养老保险省级财政补助资金</t>
  </si>
  <si>
    <r>
      <rPr>
        <sz val="12"/>
        <color rgb="FF000000"/>
        <rFont val="宋体"/>
        <charset val="134"/>
      </rPr>
      <t>秦财社</t>
    </r>
    <r>
      <rPr>
        <sz val="12"/>
        <color rgb="FF000000"/>
        <rFont val="Times New Roman"/>
        <charset val="134"/>
      </rPr>
      <t>[2022]754</t>
    </r>
    <r>
      <rPr>
        <sz val="12"/>
        <color rgb="FF000000"/>
        <rFont val="宋体"/>
        <charset val="134"/>
      </rPr>
      <t>号</t>
    </r>
    <r>
      <rPr>
        <sz val="12"/>
        <color rgb="FF000000"/>
        <rFont val="Times New Roman"/>
        <charset val="134"/>
      </rPr>
      <t>-</t>
    </r>
    <r>
      <rPr>
        <sz val="12"/>
        <color rgb="FF000000"/>
        <rFont val="宋体"/>
        <charset val="134"/>
      </rPr>
      <t>提前下达</t>
    </r>
    <r>
      <rPr>
        <sz val="12"/>
        <color rgb="FF000000"/>
        <rFont val="Times New Roman"/>
        <charset val="134"/>
      </rPr>
      <t>2023</t>
    </r>
    <r>
      <rPr>
        <sz val="12"/>
        <color rgb="FF000000"/>
        <rFont val="宋体"/>
        <charset val="134"/>
      </rPr>
      <t>年中央财政城乡居民基本养老保险补助经费</t>
    </r>
  </si>
  <si>
    <t>210  卫生健康支出</t>
  </si>
  <si>
    <t>秦财社[2022]669号-关于提前下达2023年中央优抚对象医疗保障经费</t>
  </si>
  <si>
    <t>秦财社[2022]746号-关于提前下达2023年省级财政优抚对象补助（医疗体检）</t>
  </si>
  <si>
    <r>
      <rPr>
        <sz val="12"/>
        <color rgb="FF000000"/>
        <rFont val="宋体"/>
        <charset val="134"/>
      </rPr>
      <t>秦财社</t>
    </r>
    <r>
      <rPr>
        <sz val="12"/>
        <color rgb="FF000000"/>
        <rFont val="Times New Roman"/>
        <charset val="134"/>
      </rPr>
      <t>[2022]704</t>
    </r>
    <r>
      <rPr>
        <sz val="12"/>
        <color rgb="FF000000"/>
        <rFont val="宋体"/>
        <charset val="134"/>
      </rPr>
      <t>号</t>
    </r>
    <r>
      <rPr>
        <sz val="12"/>
        <color rgb="FF000000"/>
        <rFont val="Times New Roman"/>
        <charset val="134"/>
      </rPr>
      <t>-</t>
    </r>
    <r>
      <rPr>
        <sz val="12"/>
        <color rgb="FF000000"/>
        <rFont val="宋体"/>
        <charset val="134"/>
      </rPr>
      <t>关于提前下达</t>
    </r>
    <r>
      <rPr>
        <sz val="12"/>
        <color rgb="FF000000"/>
        <rFont val="Times New Roman"/>
        <charset val="134"/>
      </rPr>
      <t>2023</t>
    </r>
    <r>
      <rPr>
        <sz val="12"/>
        <color rgb="FF000000"/>
        <rFont val="宋体"/>
        <charset val="134"/>
      </rPr>
      <t>年中央计划生育转移支付资金预算指标</t>
    </r>
  </si>
  <si>
    <t>秦财社[2022]705号-关于提前下达2023年中央基本公共卫生服务补助资金</t>
  </si>
  <si>
    <t>秦财社[2022]706号-关于提前下达中央2023年医疗服务与保障能力提升[公立医院综合改革]补助资金</t>
  </si>
  <si>
    <t>秦财社[2022]707号-关于提前下达2023年重大传染病防控经费预算</t>
  </si>
  <si>
    <r>
      <rPr>
        <sz val="12"/>
        <color rgb="FF000000"/>
        <rFont val="宋体"/>
        <charset val="134"/>
      </rPr>
      <t>秦财社</t>
    </r>
    <r>
      <rPr>
        <sz val="12"/>
        <color rgb="FF000000"/>
        <rFont val="Times New Roman"/>
        <charset val="134"/>
      </rPr>
      <t>[2022]708</t>
    </r>
    <r>
      <rPr>
        <sz val="12"/>
        <color rgb="FF000000"/>
        <rFont val="宋体"/>
        <charset val="134"/>
      </rPr>
      <t>号</t>
    </r>
    <r>
      <rPr>
        <sz val="12"/>
        <color rgb="FF000000"/>
        <rFont val="Times New Roman"/>
        <charset val="134"/>
      </rPr>
      <t>-</t>
    </r>
    <r>
      <rPr>
        <sz val="12"/>
        <color rgb="FF000000"/>
        <rFont val="宋体"/>
        <charset val="134"/>
      </rPr>
      <t>关于提前下达</t>
    </r>
    <r>
      <rPr>
        <sz val="12"/>
        <color rgb="FF000000"/>
        <rFont val="Times New Roman"/>
        <charset val="134"/>
      </rPr>
      <t>2023</t>
    </r>
    <r>
      <rPr>
        <sz val="12"/>
        <color rgb="FF000000"/>
        <rFont val="宋体"/>
        <charset val="134"/>
      </rPr>
      <t>年中央基本药物制度补助资金</t>
    </r>
  </si>
  <si>
    <t>秦财社[2022]709号-关于提前下达2023年省级公共卫生服务补助资金</t>
  </si>
  <si>
    <t>秦财社[2022]757号-关于下达2023年中央医疗服务与保障能力提升补助资金[中医药事业传承与发展部分]预算</t>
  </si>
  <si>
    <r>
      <rPr>
        <sz val="12"/>
        <color theme="1"/>
        <rFont val="宋体"/>
        <charset val="134"/>
      </rPr>
      <t>秦财社</t>
    </r>
    <r>
      <rPr>
        <sz val="12"/>
        <color theme="1"/>
        <rFont val="Times New Roman"/>
        <charset val="134"/>
      </rPr>
      <t>[2022]813/</t>
    </r>
    <r>
      <rPr>
        <sz val="12"/>
        <color theme="1"/>
        <rFont val="宋体"/>
        <charset val="134"/>
      </rPr>
      <t>冀财社</t>
    </r>
    <r>
      <rPr>
        <sz val="12"/>
        <color theme="1"/>
        <rFont val="Times New Roman"/>
        <charset val="134"/>
      </rPr>
      <t>[2022]218</t>
    </r>
    <r>
      <rPr>
        <sz val="12"/>
        <color theme="1"/>
        <rFont val="宋体"/>
        <charset val="134"/>
      </rPr>
      <t>号</t>
    </r>
    <r>
      <rPr>
        <sz val="12"/>
        <color theme="1"/>
        <rFont val="Times New Roman"/>
        <charset val="134"/>
      </rPr>
      <t>-</t>
    </r>
    <r>
      <rPr>
        <sz val="12"/>
        <color theme="1"/>
        <rFont val="宋体"/>
        <charset val="134"/>
      </rPr>
      <t>提前下达</t>
    </r>
    <r>
      <rPr>
        <sz val="12"/>
        <color theme="1"/>
        <rFont val="Times New Roman"/>
        <charset val="134"/>
      </rPr>
      <t>2023</t>
    </r>
    <r>
      <rPr>
        <sz val="12"/>
        <color theme="1"/>
        <rFont val="宋体"/>
        <charset val="134"/>
      </rPr>
      <t>年中央财政医疗服务与保障能力提升补助资金</t>
    </r>
  </si>
  <si>
    <r>
      <rPr>
        <b/>
        <sz val="12"/>
        <color theme="1"/>
        <rFont val="Times New Roman"/>
        <charset val="134"/>
      </rPr>
      <t xml:space="preserve">211  </t>
    </r>
    <r>
      <rPr>
        <b/>
        <sz val="12"/>
        <color theme="1"/>
        <rFont val="宋体"/>
        <charset val="134"/>
      </rPr>
      <t>节能环保支出</t>
    </r>
  </si>
  <si>
    <r>
      <rPr>
        <sz val="12"/>
        <color theme="1"/>
        <rFont val="宋体"/>
        <charset val="134"/>
      </rPr>
      <t>秦财建</t>
    </r>
    <r>
      <rPr>
        <sz val="12"/>
        <color theme="1"/>
        <rFont val="Times New Roman"/>
        <charset val="134"/>
      </rPr>
      <t>[2022]740-</t>
    </r>
    <r>
      <rPr>
        <sz val="12"/>
        <color theme="1"/>
        <rFont val="宋体"/>
        <charset val="134"/>
      </rPr>
      <t>关于提前下达</t>
    </r>
    <r>
      <rPr>
        <sz val="12"/>
        <color theme="1"/>
        <rFont val="Times New Roman"/>
        <charset val="134"/>
      </rPr>
      <t>2023</t>
    </r>
    <r>
      <rPr>
        <sz val="12"/>
        <color theme="1"/>
        <rFont val="宋体"/>
        <charset val="134"/>
      </rPr>
      <t>年中央农村环境整治资金预算的通知</t>
    </r>
  </si>
  <si>
    <r>
      <rPr>
        <sz val="12"/>
        <color theme="1"/>
        <rFont val="宋体"/>
        <charset val="134"/>
      </rPr>
      <t>秦财建</t>
    </r>
    <r>
      <rPr>
        <sz val="12"/>
        <color theme="1"/>
        <rFont val="Times New Roman"/>
        <charset val="134"/>
      </rPr>
      <t>[2023]9</t>
    </r>
    <r>
      <rPr>
        <sz val="12"/>
        <color theme="1"/>
        <rFont val="宋体"/>
        <charset val="134"/>
      </rPr>
      <t>号</t>
    </r>
    <r>
      <rPr>
        <sz val="12"/>
        <color theme="1"/>
        <rFont val="Times New Roman"/>
        <charset val="134"/>
      </rPr>
      <t>/</t>
    </r>
    <r>
      <rPr>
        <sz val="12"/>
        <color theme="1"/>
        <rFont val="宋体"/>
        <charset val="134"/>
      </rPr>
      <t>冀财资环</t>
    </r>
    <r>
      <rPr>
        <sz val="12"/>
        <color theme="1"/>
        <rFont val="Times New Roman"/>
        <charset val="134"/>
      </rPr>
      <t>[2022]84</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年中央大气污染防治资金</t>
    </r>
    <r>
      <rPr>
        <sz val="12"/>
        <color theme="1"/>
        <rFont val="Times New Roman"/>
        <charset val="134"/>
      </rPr>
      <t>[</t>
    </r>
    <r>
      <rPr>
        <sz val="12"/>
        <color theme="1"/>
        <rFont val="宋体"/>
        <charset val="134"/>
      </rPr>
      <t>用于北方地区冬季清洁取暖</t>
    </r>
    <r>
      <rPr>
        <sz val="12"/>
        <color theme="1"/>
        <rFont val="Times New Roman"/>
        <charset val="134"/>
      </rPr>
      <t>]</t>
    </r>
    <r>
      <rPr>
        <sz val="12"/>
        <color theme="1"/>
        <rFont val="宋体"/>
        <charset val="134"/>
      </rPr>
      <t>预算的通知</t>
    </r>
  </si>
  <si>
    <r>
      <rPr>
        <b/>
        <sz val="12"/>
        <color theme="1"/>
        <rFont val="Times New Roman"/>
        <charset val="134"/>
      </rPr>
      <t xml:space="preserve">213  </t>
    </r>
    <r>
      <rPr>
        <b/>
        <sz val="12"/>
        <color theme="1"/>
        <rFont val="宋体"/>
        <charset val="134"/>
      </rPr>
      <t>农林水支出</t>
    </r>
  </si>
  <si>
    <r>
      <rPr>
        <sz val="12"/>
        <color theme="1"/>
        <rFont val="宋体"/>
        <charset val="134"/>
      </rPr>
      <t>秦财农</t>
    </r>
    <r>
      <rPr>
        <sz val="12"/>
        <color theme="1"/>
        <rFont val="Times New Roman"/>
        <charset val="134"/>
      </rPr>
      <t>[2022]780</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年中央财政林业改革发展资金预算的通知</t>
    </r>
  </si>
  <si>
    <r>
      <rPr>
        <sz val="12"/>
        <color theme="1"/>
        <rFont val="宋体"/>
        <charset val="134"/>
      </rPr>
      <t>秦财农</t>
    </r>
    <r>
      <rPr>
        <sz val="12"/>
        <color theme="1"/>
        <rFont val="Times New Roman"/>
        <charset val="134"/>
      </rPr>
      <t>[2022]782</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年中央财政路林业草原生态保护恢复资金预算的通知</t>
    </r>
  </si>
  <si>
    <r>
      <rPr>
        <sz val="12"/>
        <color theme="1"/>
        <rFont val="宋体"/>
        <charset val="134"/>
      </rPr>
      <t>秦财农</t>
    </r>
    <r>
      <rPr>
        <sz val="12"/>
        <color theme="1"/>
        <rFont val="Times New Roman"/>
        <charset val="134"/>
      </rPr>
      <t>[2022]808</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年省级林业改革发展补助资金的通知</t>
    </r>
  </si>
  <si>
    <r>
      <rPr>
        <sz val="12"/>
        <color theme="1"/>
        <rFont val="宋体"/>
        <charset val="134"/>
      </rPr>
      <t>秦财农</t>
    </r>
    <r>
      <rPr>
        <sz val="12"/>
        <color theme="1"/>
        <rFont val="Times New Roman"/>
        <charset val="134"/>
      </rPr>
      <t>[2022]663</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年农业生产发展资金</t>
    </r>
    <r>
      <rPr>
        <sz val="12"/>
        <color theme="1"/>
        <rFont val="Times New Roman"/>
        <charset val="134"/>
      </rPr>
      <t>[</t>
    </r>
    <r>
      <rPr>
        <sz val="12"/>
        <color theme="1"/>
        <rFont val="宋体"/>
        <charset val="134"/>
      </rPr>
      <t>用于耕地地力保护</t>
    </r>
    <r>
      <rPr>
        <sz val="12"/>
        <color theme="1"/>
        <rFont val="Times New Roman"/>
        <charset val="134"/>
      </rPr>
      <t>]</t>
    </r>
    <r>
      <rPr>
        <sz val="12"/>
        <color theme="1"/>
        <rFont val="宋体"/>
        <charset val="134"/>
      </rPr>
      <t>的通知</t>
    </r>
  </si>
  <si>
    <r>
      <rPr>
        <sz val="12"/>
        <color theme="1"/>
        <rFont val="宋体"/>
        <charset val="134"/>
      </rPr>
      <t>秦财农</t>
    </r>
    <r>
      <rPr>
        <sz val="12"/>
        <color theme="1"/>
        <rFont val="Times New Roman"/>
        <charset val="134"/>
      </rPr>
      <t>[2022]673</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年中央土地指标跨省域调剂收入安排的支出预算的通知</t>
    </r>
  </si>
  <si>
    <r>
      <rPr>
        <sz val="12"/>
        <color theme="1"/>
        <rFont val="宋体"/>
        <charset val="134"/>
      </rPr>
      <t>秦财农</t>
    </r>
    <r>
      <rPr>
        <sz val="12"/>
        <color theme="1"/>
        <rFont val="Times New Roman"/>
        <charset val="134"/>
      </rPr>
      <t>[2022]676</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年省级财政衔接推进乡村振兴补助资金预算的通知</t>
    </r>
  </si>
  <si>
    <r>
      <rPr>
        <sz val="12"/>
        <color theme="1"/>
        <rFont val="宋体"/>
        <charset val="134"/>
      </rPr>
      <t>秦财农</t>
    </r>
    <r>
      <rPr>
        <sz val="12"/>
        <color theme="1"/>
        <rFont val="Times New Roman"/>
        <charset val="134"/>
      </rPr>
      <t>[2022]701</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年省级乡村振兴</t>
    </r>
    <r>
      <rPr>
        <sz val="12"/>
        <color theme="1"/>
        <rFont val="Times New Roman"/>
        <charset val="134"/>
      </rPr>
      <t>[</t>
    </r>
    <r>
      <rPr>
        <sz val="12"/>
        <color theme="1"/>
        <rFont val="宋体"/>
        <charset val="134"/>
      </rPr>
      <t>农村人居环境整治</t>
    </r>
    <r>
      <rPr>
        <sz val="12"/>
        <color theme="1"/>
        <rFont val="Times New Roman"/>
        <charset val="134"/>
      </rPr>
      <t>]</t>
    </r>
    <r>
      <rPr>
        <sz val="12"/>
        <color theme="1"/>
        <rFont val="宋体"/>
        <charset val="134"/>
      </rPr>
      <t>专项资金的通知</t>
    </r>
  </si>
  <si>
    <r>
      <rPr>
        <sz val="12"/>
        <color theme="1"/>
        <rFont val="宋体"/>
        <charset val="134"/>
      </rPr>
      <t>秦财农</t>
    </r>
    <r>
      <rPr>
        <sz val="12"/>
        <color theme="1"/>
        <rFont val="Times New Roman"/>
        <charset val="134"/>
      </rPr>
      <t>[2022]803</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年省级农业生产发展资金的通知</t>
    </r>
  </si>
  <si>
    <r>
      <rPr>
        <sz val="12"/>
        <color theme="1"/>
        <rFont val="宋体"/>
        <charset val="134"/>
      </rPr>
      <t>秦财农</t>
    </r>
    <r>
      <rPr>
        <sz val="12"/>
        <color theme="1"/>
        <rFont val="Times New Roman"/>
        <charset val="134"/>
      </rPr>
      <t>[2022]657</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年中央水利发展资金预算的通知</t>
    </r>
  </si>
  <si>
    <r>
      <rPr>
        <sz val="12"/>
        <color theme="1"/>
        <rFont val="宋体"/>
        <charset val="134"/>
      </rPr>
      <t>秦财农</t>
    </r>
    <r>
      <rPr>
        <sz val="12"/>
        <color theme="1"/>
        <rFont val="Times New Roman"/>
        <charset val="134"/>
      </rPr>
      <t>[2022]685</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年省级农业生产救灾及特大防汛抗旱补助资金的通知</t>
    </r>
  </si>
  <si>
    <r>
      <rPr>
        <sz val="12"/>
        <color theme="1"/>
        <rFont val="宋体"/>
        <charset val="134"/>
      </rPr>
      <t>秦财农</t>
    </r>
    <r>
      <rPr>
        <sz val="12"/>
        <color theme="1"/>
        <rFont val="Times New Roman"/>
        <charset val="134"/>
      </rPr>
      <t>[2022]781</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年省级水利发展资金预算的通知</t>
    </r>
  </si>
  <si>
    <r>
      <rPr>
        <sz val="12"/>
        <color theme="1"/>
        <rFont val="宋体"/>
        <charset val="134"/>
      </rPr>
      <t>秦财农</t>
    </r>
    <r>
      <rPr>
        <sz val="12"/>
        <color theme="1"/>
        <rFont val="Times New Roman"/>
        <charset val="134"/>
      </rPr>
      <t>[2022]656</t>
    </r>
    <r>
      <rPr>
        <sz val="12"/>
        <color theme="1"/>
        <rFont val="宋体"/>
        <charset val="134"/>
      </rPr>
      <t>号</t>
    </r>
    <r>
      <rPr>
        <sz val="12"/>
        <color theme="1"/>
        <rFont val="Times New Roman"/>
        <charset val="134"/>
      </rPr>
      <t>-</t>
    </r>
    <r>
      <rPr>
        <sz val="12"/>
        <color theme="1"/>
        <rFont val="宋体"/>
        <charset val="134"/>
      </rPr>
      <t>秦皇岛市财政局关于提前下达</t>
    </r>
    <r>
      <rPr>
        <sz val="12"/>
        <color theme="1"/>
        <rFont val="Times New Roman"/>
        <charset val="134"/>
      </rPr>
      <t>2023</t>
    </r>
    <r>
      <rPr>
        <sz val="12"/>
        <color theme="1"/>
        <rFont val="宋体"/>
        <charset val="134"/>
      </rPr>
      <t>年中央动物防疫补助经费预算指标的通知</t>
    </r>
  </si>
  <si>
    <r>
      <rPr>
        <sz val="12"/>
        <color theme="1"/>
        <rFont val="宋体"/>
        <charset val="134"/>
      </rPr>
      <t>秦财农</t>
    </r>
    <r>
      <rPr>
        <sz val="12"/>
        <color theme="1"/>
        <rFont val="Times New Roman"/>
        <charset val="134"/>
      </rPr>
      <t>[2022]683</t>
    </r>
    <r>
      <rPr>
        <sz val="12"/>
        <color theme="1"/>
        <rFont val="宋体"/>
        <charset val="134"/>
      </rPr>
      <t>号</t>
    </r>
    <r>
      <rPr>
        <sz val="12"/>
        <color theme="1"/>
        <rFont val="Times New Roman"/>
        <charset val="134"/>
      </rPr>
      <t>-</t>
    </r>
    <r>
      <rPr>
        <sz val="12"/>
        <color theme="1"/>
        <rFont val="宋体"/>
        <charset val="134"/>
      </rPr>
      <t>秦皇岛市财政局关于提前下达</t>
    </r>
    <r>
      <rPr>
        <sz val="12"/>
        <color theme="1"/>
        <rFont val="Times New Roman"/>
        <charset val="134"/>
      </rPr>
      <t>2023</t>
    </r>
    <r>
      <rPr>
        <sz val="12"/>
        <color theme="1"/>
        <rFont val="宋体"/>
        <charset val="134"/>
      </rPr>
      <t>年省级农产品质量安全及疫病防治资金的通知</t>
    </r>
  </si>
  <si>
    <r>
      <rPr>
        <sz val="12"/>
        <color theme="1"/>
        <rFont val="宋体"/>
        <charset val="134"/>
      </rPr>
      <t>秦财农</t>
    </r>
    <r>
      <rPr>
        <sz val="12"/>
        <color theme="1"/>
        <rFont val="Times New Roman"/>
        <charset val="134"/>
      </rPr>
      <t>[2022]674</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中央农村综合改革转移支付预算</t>
    </r>
  </si>
  <si>
    <r>
      <rPr>
        <sz val="12"/>
        <color theme="1"/>
        <rFont val="宋体"/>
        <charset val="134"/>
      </rPr>
      <t>秦财农</t>
    </r>
    <r>
      <rPr>
        <sz val="12"/>
        <color theme="1"/>
        <rFont val="Times New Roman"/>
        <charset val="134"/>
      </rPr>
      <t>[2022]687</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年省级农村综合改革转移支付预算</t>
    </r>
  </si>
  <si>
    <r>
      <rPr>
        <sz val="12"/>
        <color theme="1"/>
        <rFont val="宋体"/>
        <charset val="134"/>
      </rPr>
      <t>秦财企</t>
    </r>
    <r>
      <rPr>
        <sz val="12"/>
        <color theme="1"/>
        <rFont val="Times New Roman"/>
        <charset val="134"/>
      </rPr>
      <t>[2022]675</t>
    </r>
    <r>
      <rPr>
        <sz val="12"/>
        <color theme="1"/>
        <rFont val="宋体"/>
        <charset val="134"/>
      </rPr>
      <t>号</t>
    </r>
    <r>
      <rPr>
        <sz val="12"/>
        <color theme="1"/>
        <rFont val="Times New Roman"/>
        <charset val="134"/>
      </rPr>
      <t>-</t>
    </r>
    <r>
      <rPr>
        <sz val="12"/>
        <color theme="1"/>
        <rFont val="宋体"/>
        <charset val="134"/>
      </rPr>
      <t>提前下达中央财政农业保险保费补贴</t>
    </r>
    <r>
      <rPr>
        <sz val="12"/>
        <color theme="1"/>
        <rFont val="Times New Roman"/>
        <charset val="134"/>
      </rPr>
      <t>2023</t>
    </r>
    <r>
      <rPr>
        <sz val="12"/>
        <color theme="1"/>
        <rFont val="宋体"/>
        <charset val="134"/>
      </rPr>
      <t>年预算指标</t>
    </r>
  </si>
  <si>
    <r>
      <rPr>
        <sz val="12"/>
        <color theme="1"/>
        <rFont val="宋体"/>
        <charset val="134"/>
      </rPr>
      <t>秦财企</t>
    </r>
    <r>
      <rPr>
        <sz val="12"/>
        <color theme="1"/>
        <rFont val="Times New Roman"/>
        <charset val="134"/>
      </rPr>
      <t>[2022]690</t>
    </r>
    <r>
      <rPr>
        <sz val="12"/>
        <color theme="1"/>
        <rFont val="宋体"/>
        <charset val="134"/>
      </rPr>
      <t>号</t>
    </r>
    <r>
      <rPr>
        <sz val="12"/>
        <color theme="1"/>
        <rFont val="Times New Roman"/>
        <charset val="134"/>
      </rPr>
      <t>-</t>
    </r>
    <r>
      <rPr>
        <sz val="12"/>
        <color theme="1"/>
        <rFont val="宋体"/>
        <charset val="134"/>
      </rPr>
      <t>提前下达省级财政农业保险保费补贴</t>
    </r>
    <r>
      <rPr>
        <sz val="12"/>
        <color theme="1"/>
        <rFont val="Times New Roman"/>
        <charset val="134"/>
      </rPr>
      <t>2023</t>
    </r>
    <r>
      <rPr>
        <sz val="12"/>
        <color theme="1"/>
        <rFont val="宋体"/>
        <charset val="134"/>
      </rPr>
      <t>年预算指标</t>
    </r>
  </si>
  <si>
    <r>
      <rPr>
        <sz val="12"/>
        <color theme="1"/>
        <rFont val="宋体"/>
        <charset val="134"/>
      </rPr>
      <t>秦财企</t>
    </r>
    <r>
      <rPr>
        <sz val="12"/>
        <color theme="1"/>
        <rFont val="Times New Roman"/>
        <charset val="134"/>
      </rPr>
      <t>[2022]728</t>
    </r>
    <r>
      <rPr>
        <sz val="12"/>
        <color theme="1"/>
        <rFont val="宋体"/>
        <charset val="134"/>
      </rPr>
      <t>号</t>
    </r>
    <r>
      <rPr>
        <sz val="12"/>
        <color theme="1"/>
        <rFont val="Times New Roman"/>
        <charset val="134"/>
      </rPr>
      <t>-</t>
    </r>
    <r>
      <rPr>
        <sz val="12"/>
        <color theme="1"/>
        <rFont val="宋体"/>
        <charset val="134"/>
      </rPr>
      <t>提前下达</t>
    </r>
    <r>
      <rPr>
        <sz val="12"/>
        <color theme="1"/>
        <rFont val="Times New Roman"/>
        <charset val="134"/>
      </rPr>
      <t>2023</t>
    </r>
    <r>
      <rPr>
        <sz val="12"/>
        <color theme="1"/>
        <rFont val="宋体"/>
        <charset val="134"/>
      </rPr>
      <t>年中央普惠金融发展专项资金</t>
    </r>
  </si>
  <si>
    <r>
      <rPr>
        <sz val="12"/>
        <color theme="1"/>
        <rFont val="宋体"/>
        <charset val="134"/>
      </rPr>
      <t>秦财企</t>
    </r>
    <r>
      <rPr>
        <sz val="12"/>
        <color theme="1"/>
        <rFont val="Times New Roman"/>
        <charset val="134"/>
      </rPr>
      <t>[2022]729</t>
    </r>
    <r>
      <rPr>
        <sz val="12"/>
        <color theme="1"/>
        <rFont val="宋体"/>
        <charset val="134"/>
      </rPr>
      <t>号</t>
    </r>
    <r>
      <rPr>
        <sz val="12"/>
        <color theme="1"/>
        <rFont val="Times New Roman"/>
        <charset val="134"/>
      </rPr>
      <t>-</t>
    </r>
    <r>
      <rPr>
        <sz val="12"/>
        <color theme="1"/>
        <rFont val="宋体"/>
        <charset val="134"/>
      </rPr>
      <t>提前下达</t>
    </r>
    <r>
      <rPr>
        <sz val="12"/>
        <color theme="1"/>
        <rFont val="Times New Roman"/>
        <charset val="134"/>
      </rPr>
      <t>2023</t>
    </r>
    <r>
      <rPr>
        <sz val="12"/>
        <color theme="1"/>
        <rFont val="宋体"/>
        <charset val="134"/>
      </rPr>
      <t>年省级普惠金融发展专项资金</t>
    </r>
  </si>
  <si>
    <r>
      <rPr>
        <sz val="12"/>
        <color theme="1"/>
        <rFont val="宋体"/>
        <charset val="134"/>
      </rPr>
      <t>秦财农</t>
    </r>
    <r>
      <rPr>
        <sz val="12"/>
        <color theme="1"/>
        <rFont val="Times New Roman"/>
        <charset val="134"/>
      </rPr>
      <t>[2022]702</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年省级乡村振兴</t>
    </r>
    <r>
      <rPr>
        <sz val="12"/>
        <color theme="1"/>
        <rFont val="Times New Roman"/>
        <charset val="134"/>
      </rPr>
      <t>[</t>
    </r>
    <r>
      <rPr>
        <sz val="12"/>
        <color theme="1"/>
        <rFont val="宋体"/>
        <charset val="134"/>
      </rPr>
      <t>农村人居环境整治提升</t>
    </r>
    <r>
      <rPr>
        <sz val="12"/>
        <color theme="1"/>
        <rFont val="Times New Roman"/>
        <charset val="134"/>
      </rPr>
      <t>]</t>
    </r>
    <r>
      <rPr>
        <sz val="12"/>
        <color theme="1"/>
        <rFont val="宋体"/>
        <charset val="134"/>
      </rPr>
      <t>专项资金</t>
    </r>
    <r>
      <rPr>
        <sz val="12"/>
        <color theme="1"/>
        <rFont val="Times New Roman"/>
        <charset val="134"/>
      </rPr>
      <t>[</t>
    </r>
    <r>
      <rPr>
        <sz val="12"/>
        <color theme="1"/>
        <rFont val="宋体"/>
        <charset val="134"/>
      </rPr>
      <t>政府债券</t>
    </r>
    <r>
      <rPr>
        <sz val="12"/>
        <color theme="1"/>
        <rFont val="Times New Roman"/>
        <charset val="134"/>
      </rPr>
      <t>]</t>
    </r>
    <r>
      <rPr>
        <sz val="12"/>
        <color theme="1"/>
        <rFont val="宋体"/>
        <charset val="134"/>
      </rPr>
      <t>的通知</t>
    </r>
  </si>
  <si>
    <r>
      <rPr>
        <b/>
        <sz val="12"/>
        <color theme="1"/>
        <rFont val="Times New Roman"/>
        <charset val="134"/>
      </rPr>
      <t xml:space="preserve">214  </t>
    </r>
    <r>
      <rPr>
        <b/>
        <sz val="12"/>
        <color theme="1"/>
        <rFont val="宋体"/>
        <charset val="134"/>
      </rPr>
      <t>交通运输支出</t>
    </r>
  </si>
  <si>
    <r>
      <rPr>
        <sz val="12"/>
        <color theme="1"/>
        <rFont val="宋体"/>
        <charset val="134"/>
      </rPr>
      <t>秦财城建</t>
    </r>
    <r>
      <rPr>
        <sz val="12"/>
        <color theme="1"/>
        <rFont val="Times New Roman"/>
        <charset val="134"/>
      </rPr>
      <t>[2022]742</t>
    </r>
    <r>
      <rPr>
        <sz val="12"/>
        <color theme="1"/>
        <rFont val="宋体"/>
        <charset val="134"/>
      </rPr>
      <t>号</t>
    </r>
    <r>
      <rPr>
        <sz val="12"/>
        <color theme="1"/>
        <rFont val="Times New Roman"/>
        <charset val="134"/>
      </rPr>
      <t>/</t>
    </r>
    <r>
      <rPr>
        <sz val="12"/>
        <color theme="1"/>
        <rFont val="宋体"/>
        <charset val="134"/>
      </rPr>
      <t>冀财建</t>
    </r>
    <r>
      <rPr>
        <sz val="12"/>
        <color theme="1"/>
        <rFont val="Times New Roman"/>
        <charset val="134"/>
      </rPr>
      <t>[2022]246</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年中央车辆购置税收入补助地方资金预算</t>
    </r>
    <r>
      <rPr>
        <sz val="12"/>
        <color theme="1"/>
        <rFont val="Times New Roman"/>
        <charset val="134"/>
      </rPr>
      <t>[</t>
    </r>
    <r>
      <rPr>
        <sz val="12"/>
        <color theme="1"/>
        <rFont val="宋体"/>
        <charset val="134"/>
      </rPr>
      <t>第一批</t>
    </r>
    <r>
      <rPr>
        <sz val="12"/>
        <color theme="1"/>
        <rFont val="Times New Roman"/>
        <charset val="134"/>
      </rPr>
      <t>]</t>
    </r>
    <r>
      <rPr>
        <sz val="12"/>
        <color theme="1"/>
        <rFont val="宋体"/>
        <charset val="134"/>
      </rPr>
      <t>的通知</t>
    </r>
  </si>
  <si>
    <r>
      <rPr>
        <sz val="12"/>
        <color theme="1"/>
        <rFont val="宋体"/>
        <charset val="134"/>
      </rPr>
      <t>秦财城建</t>
    </r>
    <r>
      <rPr>
        <sz val="12"/>
        <color theme="1"/>
        <rFont val="Times New Roman"/>
        <charset val="134"/>
      </rPr>
      <t>[2022]818</t>
    </r>
    <r>
      <rPr>
        <sz val="12"/>
        <color theme="1"/>
        <rFont val="宋体"/>
        <charset val="134"/>
      </rPr>
      <t>号</t>
    </r>
    <r>
      <rPr>
        <sz val="12"/>
        <color theme="1"/>
        <rFont val="Times New Roman"/>
        <charset val="134"/>
      </rPr>
      <t>/</t>
    </r>
    <r>
      <rPr>
        <sz val="12"/>
        <color theme="1"/>
        <rFont val="宋体"/>
        <charset val="134"/>
      </rPr>
      <t>冀财建</t>
    </r>
    <r>
      <rPr>
        <sz val="12"/>
        <color theme="1"/>
        <rFont val="Times New Roman"/>
        <charset val="134"/>
      </rPr>
      <t>[2022]267</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年农村公路建设养护发展专项资金的通知</t>
    </r>
  </si>
  <si>
    <r>
      <rPr>
        <sz val="12"/>
        <color theme="1"/>
        <rFont val="宋体"/>
        <charset val="134"/>
      </rPr>
      <t>秦财城建</t>
    </r>
    <r>
      <rPr>
        <sz val="12"/>
        <color theme="1"/>
        <rFont val="Times New Roman"/>
        <charset val="134"/>
      </rPr>
      <t>[2022]819</t>
    </r>
    <r>
      <rPr>
        <sz val="12"/>
        <color theme="1"/>
        <rFont val="宋体"/>
        <charset val="134"/>
      </rPr>
      <t>号</t>
    </r>
    <r>
      <rPr>
        <sz val="12"/>
        <color theme="1"/>
        <rFont val="Times New Roman"/>
        <charset val="134"/>
      </rPr>
      <t>/</t>
    </r>
    <r>
      <rPr>
        <sz val="12"/>
        <color theme="1"/>
        <rFont val="宋体"/>
        <charset val="134"/>
      </rPr>
      <t>冀财建</t>
    </r>
    <r>
      <rPr>
        <sz val="12"/>
        <color theme="1"/>
        <rFont val="Times New Roman"/>
        <charset val="134"/>
      </rPr>
      <t>[2022]266</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年普通国省干线公路建设养护发展专项资金的通知</t>
    </r>
  </si>
  <si>
    <r>
      <rPr>
        <b/>
        <sz val="12"/>
        <color theme="1"/>
        <rFont val="Times New Roman"/>
        <charset val="134"/>
      </rPr>
      <t xml:space="preserve">215  </t>
    </r>
    <r>
      <rPr>
        <b/>
        <sz val="12"/>
        <color theme="1"/>
        <rFont val="宋体"/>
        <charset val="134"/>
      </rPr>
      <t>资源勘探工业信息等支出</t>
    </r>
  </si>
  <si>
    <r>
      <rPr>
        <sz val="12"/>
        <color theme="1"/>
        <rFont val="宋体"/>
        <charset val="134"/>
      </rPr>
      <t>秦财企</t>
    </r>
    <r>
      <rPr>
        <sz val="12"/>
        <color theme="1"/>
        <rFont val="Times New Roman"/>
        <charset val="134"/>
      </rPr>
      <t>[2022]679/</t>
    </r>
    <r>
      <rPr>
        <sz val="12"/>
        <color theme="1"/>
        <rFont val="宋体"/>
        <charset val="134"/>
      </rPr>
      <t>冀财建</t>
    </r>
    <r>
      <rPr>
        <sz val="12"/>
        <color theme="1"/>
        <rFont val="Times New Roman"/>
        <charset val="134"/>
      </rPr>
      <t>[2022]239</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年支持工业互联网创新发展等项目资金预算的通知</t>
    </r>
  </si>
  <si>
    <r>
      <rPr>
        <sz val="12"/>
        <color theme="1"/>
        <rFont val="宋体"/>
        <charset val="134"/>
      </rPr>
      <t>秦财企</t>
    </r>
    <r>
      <rPr>
        <sz val="12"/>
        <color theme="1"/>
        <rFont val="Times New Roman"/>
        <charset val="134"/>
      </rPr>
      <t>[2022]805/</t>
    </r>
    <r>
      <rPr>
        <sz val="12"/>
        <color theme="1"/>
        <rFont val="宋体"/>
        <charset val="134"/>
      </rPr>
      <t>冀财建</t>
    </r>
    <r>
      <rPr>
        <sz val="12"/>
        <color theme="1"/>
        <rFont val="Times New Roman"/>
        <charset val="134"/>
      </rPr>
      <t>[2022]260</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民参军</t>
    </r>
    <r>
      <rPr>
        <sz val="12"/>
        <color theme="1"/>
        <rFont val="Times New Roman"/>
        <charset val="134"/>
      </rPr>
      <t>”</t>
    </r>
    <r>
      <rPr>
        <sz val="12"/>
        <color theme="1"/>
        <rFont val="宋体"/>
        <charset val="134"/>
      </rPr>
      <t>奖励政策补助资金的通知</t>
    </r>
  </si>
  <si>
    <r>
      <rPr>
        <b/>
        <sz val="12"/>
        <color theme="1"/>
        <rFont val="Times New Roman"/>
        <charset val="134"/>
      </rPr>
      <t xml:space="preserve">221  </t>
    </r>
    <r>
      <rPr>
        <b/>
        <sz val="12"/>
        <color theme="1"/>
        <rFont val="宋体"/>
        <charset val="134"/>
      </rPr>
      <t>住房保障支出</t>
    </r>
  </si>
  <si>
    <r>
      <rPr>
        <sz val="12"/>
        <color theme="1"/>
        <rFont val="宋体"/>
        <charset val="134"/>
      </rPr>
      <t>秦财社</t>
    </r>
    <r>
      <rPr>
        <sz val="12"/>
        <color theme="1"/>
        <rFont val="Times New Roman"/>
        <charset val="134"/>
      </rPr>
      <t>[2022]696/</t>
    </r>
    <r>
      <rPr>
        <sz val="12"/>
        <color theme="1"/>
        <rFont val="宋体"/>
        <charset val="134"/>
      </rPr>
      <t>冀财社</t>
    </r>
    <r>
      <rPr>
        <sz val="12"/>
        <color theme="1"/>
        <rFont val="Times New Roman"/>
        <charset val="134"/>
      </rPr>
      <t>[2022]186</t>
    </r>
    <r>
      <rPr>
        <sz val="12"/>
        <color theme="1"/>
        <rFont val="宋体"/>
        <charset val="134"/>
      </rPr>
      <t>号</t>
    </r>
    <r>
      <rPr>
        <sz val="12"/>
        <color theme="1"/>
        <rFont val="Times New Roman"/>
        <charset val="134"/>
      </rPr>
      <t>-</t>
    </r>
    <r>
      <rPr>
        <sz val="12"/>
        <color theme="1"/>
        <rFont val="宋体"/>
        <charset val="134"/>
      </rPr>
      <t>提前下达</t>
    </r>
    <r>
      <rPr>
        <sz val="12"/>
        <color theme="1"/>
        <rFont val="Times New Roman"/>
        <charset val="134"/>
      </rPr>
      <t>2023</t>
    </r>
    <r>
      <rPr>
        <sz val="12"/>
        <color theme="1"/>
        <rFont val="宋体"/>
        <charset val="134"/>
      </rPr>
      <t>年省级财政保障性安居工程</t>
    </r>
    <r>
      <rPr>
        <sz val="12"/>
        <color theme="1"/>
        <rFont val="Times New Roman"/>
        <charset val="134"/>
      </rPr>
      <t>[</t>
    </r>
    <r>
      <rPr>
        <sz val="12"/>
        <color theme="1"/>
        <rFont val="宋体"/>
        <charset val="134"/>
      </rPr>
      <t>农村危房改造</t>
    </r>
    <r>
      <rPr>
        <sz val="12"/>
        <color theme="1"/>
        <rFont val="Times New Roman"/>
        <charset val="134"/>
      </rPr>
      <t>]</t>
    </r>
    <r>
      <rPr>
        <sz val="12"/>
        <color theme="1"/>
        <rFont val="宋体"/>
        <charset val="134"/>
      </rPr>
      <t>补助资金</t>
    </r>
  </si>
  <si>
    <r>
      <rPr>
        <sz val="12"/>
        <color theme="1"/>
        <rFont val="宋体"/>
        <charset val="134"/>
      </rPr>
      <t>秦财社</t>
    </r>
    <r>
      <rPr>
        <sz val="12"/>
        <color theme="1"/>
        <rFont val="Times New Roman"/>
        <charset val="134"/>
      </rPr>
      <t>[2022]732/</t>
    </r>
    <r>
      <rPr>
        <sz val="12"/>
        <color theme="1"/>
        <rFont val="宋体"/>
        <charset val="134"/>
      </rPr>
      <t>冀财社</t>
    </r>
    <r>
      <rPr>
        <sz val="12"/>
        <color theme="1"/>
        <rFont val="Times New Roman"/>
        <charset val="134"/>
      </rPr>
      <t>[2022]190</t>
    </r>
    <r>
      <rPr>
        <sz val="12"/>
        <color theme="1"/>
        <rFont val="宋体"/>
        <charset val="134"/>
      </rPr>
      <t>号</t>
    </r>
    <r>
      <rPr>
        <sz val="12"/>
        <color theme="1"/>
        <rFont val="Times New Roman"/>
        <charset val="134"/>
      </rPr>
      <t>-</t>
    </r>
    <r>
      <rPr>
        <sz val="12"/>
        <color theme="1"/>
        <rFont val="宋体"/>
        <charset val="134"/>
      </rPr>
      <t>提前下达</t>
    </r>
    <r>
      <rPr>
        <sz val="12"/>
        <color theme="1"/>
        <rFont val="Times New Roman"/>
        <charset val="134"/>
      </rPr>
      <t>2023</t>
    </r>
    <r>
      <rPr>
        <sz val="12"/>
        <color theme="1"/>
        <rFont val="宋体"/>
        <charset val="134"/>
      </rPr>
      <t>年中央财政农村危房改造补助资金预算</t>
    </r>
  </si>
  <si>
    <r>
      <rPr>
        <sz val="12"/>
        <color theme="1"/>
        <rFont val="宋体"/>
        <charset val="134"/>
      </rPr>
      <t>秦财综</t>
    </r>
    <r>
      <rPr>
        <sz val="12"/>
        <color theme="1"/>
        <rFont val="Times New Roman"/>
        <charset val="134"/>
      </rPr>
      <t>[2022]786</t>
    </r>
    <r>
      <rPr>
        <sz val="12"/>
        <color theme="1"/>
        <rFont val="宋体"/>
        <charset val="134"/>
      </rPr>
      <t>号</t>
    </r>
    <r>
      <rPr>
        <sz val="12"/>
        <color theme="1"/>
        <rFont val="Times New Roman"/>
        <charset val="134"/>
      </rPr>
      <t>/</t>
    </r>
    <r>
      <rPr>
        <sz val="12"/>
        <color theme="1"/>
        <rFont val="宋体"/>
        <charset val="134"/>
      </rPr>
      <t>冀财建</t>
    </r>
    <r>
      <rPr>
        <sz val="12"/>
        <color theme="1"/>
        <rFont val="Times New Roman"/>
        <charset val="134"/>
      </rPr>
      <t>[2022]230</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年省级老旧小区改造奖励资金预算的通知</t>
    </r>
  </si>
  <si>
    <r>
      <rPr>
        <sz val="12"/>
        <color theme="1"/>
        <rFont val="宋体"/>
        <charset val="134"/>
      </rPr>
      <t>秦财综</t>
    </r>
    <r>
      <rPr>
        <sz val="12"/>
        <color theme="1"/>
        <rFont val="Times New Roman"/>
        <charset val="134"/>
      </rPr>
      <t>[2022]788/</t>
    </r>
    <r>
      <rPr>
        <sz val="12"/>
        <color theme="1"/>
        <rFont val="宋体"/>
        <charset val="134"/>
      </rPr>
      <t>冀财综</t>
    </r>
    <r>
      <rPr>
        <sz val="12"/>
        <color theme="1"/>
        <rFont val="Times New Roman"/>
        <charset val="134"/>
      </rPr>
      <t>[2022]49</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年部分中央财政城镇保障性安居工程补助资金预算的通知</t>
    </r>
  </si>
  <si>
    <r>
      <rPr>
        <sz val="12"/>
        <color theme="1"/>
        <rFont val="宋体"/>
        <charset val="134"/>
      </rPr>
      <t>秦财综</t>
    </r>
    <r>
      <rPr>
        <sz val="12"/>
        <color theme="1"/>
        <rFont val="Times New Roman"/>
        <charset val="134"/>
      </rPr>
      <t>[2022]788</t>
    </r>
    <r>
      <rPr>
        <sz val="12"/>
        <color theme="1"/>
        <rFont val="宋体"/>
        <charset val="134"/>
      </rPr>
      <t>号</t>
    </r>
    <r>
      <rPr>
        <sz val="12"/>
        <color theme="1"/>
        <rFont val="Times New Roman"/>
        <charset val="134"/>
      </rPr>
      <t>/</t>
    </r>
    <r>
      <rPr>
        <sz val="12"/>
        <color theme="1"/>
        <rFont val="宋体"/>
        <charset val="134"/>
      </rPr>
      <t>冀财综</t>
    </r>
    <r>
      <rPr>
        <sz val="12"/>
        <color theme="1"/>
        <rFont val="Times New Roman"/>
        <charset val="134"/>
      </rPr>
      <t>[2022]49</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年部分中央财政城镇保障性安居工程补助资金预算的通知</t>
    </r>
  </si>
  <si>
    <r>
      <rPr>
        <sz val="12"/>
        <color theme="1"/>
        <rFont val="宋体"/>
        <charset val="134"/>
      </rPr>
      <t>秦财综</t>
    </r>
    <r>
      <rPr>
        <sz val="12"/>
        <color theme="1"/>
        <rFont val="Times New Roman"/>
        <charset val="134"/>
      </rPr>
      <t>[2022]789</t>
    </r>
    <r>
      <rPr>
        <sz val="12"/>
        <color theme="1"/>
        <rFont val="宋体"/>
        <charset val="134"/>
      </rPr>
      <t>号</t>
    </r>
    <r>
      <rPr>
        <sz val="12"/>
        <color theme="1"/>
        <rFont val="Times New Roman"/>
        <charset val="134"/>
      </rPr>
      <t>/</t>
    </r>
    <r>
      <rPr>
        <sz val="12"/>
        <color theme="1"/>
        <rFont val="宋体"/>
        <charset val="134"/>
      </rPr>
      <t>冀财综</t>
    </r>
    <r>
      <rPr>
        <sz val="12"/>
        <color theme="1"/>
        <rFont val="Times New Roman"/>
        <charset val="134"/>
      </rPr>
      <t>[2022]50</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年省级城镇保障性安居工程补助资金的通知</t>
    </r>
  </si>
  <si>
    <r>
      <rPr>
        <b/>
        <sz val="12"/>
        <color theme="1"/>
        <rFont val="Times New Roman"/>
        <charset val="134"/>
      </rPr>
      <t xml:space="preserve">224  </t>
    </r>
    <r>
      <rPr>
        <b/>
        <sz val="12"/>
        <color theme="1"/>
        <rFont val="宋体"/>
        <charset val="134"/>
      </rPr>
      <t>灾害防治及应急管理支出</t>
    </r>
  </si>
  <si>
    <r>
      <rPr>
        <sz val="12"/>
        <color theme="1"/>
        <rFont val="宋体"/>
        <charset val="134"/>
      </rPr>
      <t>秦财建</t>
    </r>
    <r>
      <rPr>
        <sz val="12"/>
        <color theme="1"/>
        <rFont val="Times New Roman"/>
        <charset val="134"/>
      </rPr>
      <t>[2022]693</t>
    </r>
    <r>
      <rPr>
        <sz val="12"/>
        <color theme="1"/>
        <rFont val="宋体"/>
        <charset val="134"/>
      </rPr>
      <t>号</t>
    </r>
    <r>
      <rPr>
        <sz val="12"/>
        <color theme="1"/>
        <rFont val="Times New Roman"/>
        <charset val="134"/>
      </rPr>
      <t>/</t>
    </r>
    <r>
      <rPr>
        <sz val="12"/>
        <color theme="1"/>
        <rFont val="宋体"/>
        <charset val="134"/>
      </rPr>
      <t>冀财建</t>
    </r>
    <r>
      <rPr>
        <sz val="12"/>
        <color theme="1"/>
        <rFont val="Times New Roman"/>
        <charset val="134"/>
      </rPr>
      <t>[2022]233</t>
    </r>
    <r>
      <rPr>
        <sz val="12"/>
        <color theme="1"/>
        <rFont val="宋体"/>
        <charset val="134"/>
      </rPr>
      <t>号</t>
    </r>
    <r>
      <rPr>
        <sz val="12"/>
        <color theme="1"/>
        <rFont val="Times New Roman"/>
        <charset val="134"/>
      </rPr>
      <t>-</t>
    </r>
    <r>
      <rPr>
        <sz val="12"/>
        <color theme="1"/>
        <rFont val="宋体"/>
        <charset val="134"/>
      </rPr>
      <t>关于提前下达</t>
    </r>
    <r>
      <rPr>
        <sz val="12"/>
        <color theme="1"/>
        <rFont val="Times New Roman"/>
        <charset val="134"/>
      </rPr>
      <t>2023</t>
    </r>
    <r>
      <rPr>
        <sz val="12"/>
        <color theme="1"/>
        <rFont val="宋体"/>
        <charset val="134"/>
      </rPr>
      <t>年自然灾害救助专项资金预算指标的通知</t>
    </r>
  </si>
  <si>
    <r>
      <rPr>
        <sz val="11"/>
        <rFont val="黑体"/>
        <charset val="134"/>
      </rPr>
      <t>附表</t>
    </r>
    <r>
      <rPr>
        <sz val="11"/>
        <rFont val="Times New Roman"/>
        <charset val="134"/>
      </rPr>
      <t>1-7</t>
    </r>
  </si>
  <si>
    <t>政府性基金预算收入表</t>
  </si>
  <si>
    <t>本级政府性基金预算收入</t>
  </si>
  <si>
    <t>上级下达政府性基金预算收入</t>
  </si>
  <si>
    <r>
      <rPr>
        <sz val="12"/>
        <rFont val="宋体"/>
        <charset val="134"/>
      </rPr>
      <t>附表</t>
    </r>
    <r>
      <rPr>
        <sz val="12"/>
        <rFont val="Times New Roman"/>
        <charset val="134"/>
      </rPr>
      <t>1-8</t>
    </r>
  </si>
  <si>
    <t>政府性基金预算支出表</t>
  </si>
  <si>
    <r>
      <rPr>
        <b/>
        <sz val="12"/>
        <rFont val="Times New Roman"/>
        <charset val="134"/>
      </rPr>
      <t xml:space="preserve">  </t>
    </r>
    <r>
      <rPr>
        <b/>
        <sz val="12"/>
        <rFont val="方正仿宋_GBK"/>
        <charset val="134"/>
      </rPr>
      <t>其他人大事务支出项合计</t>
    </r>
  </si>
  <si>
    <t>国有土地使用权出让收入安排的支出</t>
  </si>
  <si>
    <t>债务付息支出类合计</t>
  </si>
  <si>
    <t>征地和拆迁补偿支出</t>
  </si>
  <si>
    <r>
      <rPr>
        <sz val="12"/>
        <rFont val="Times New Roman"/>
        <charset val="134"/>
      </rPr>
      <t xml:space="preserve"> </t>
    </r>
    <r>
      <rPr>
        <sz val="12"/>
        <rFont val="宋体"/>
        <charset val="134"/>
      </rPr>
      <t>地方政府一般债务付息支出款合计</t>
    </r>
  </si>
  <si>
    <t>土地开发支出</t>
  </si>
  <si>
    <t>城市建设支出</t>
  </si>
  <si>
    <t>农村基础设施建设支出</t>
  </si>
  <si>
    <t>补助被征地农民支出</t>
  </si>
  <si>
    <t>土地出让业务支出</t>
  </si>
  <si>
    <t>棚户区改造支出</t>
  </si>
  <si>
    <t>农业农村生态环境支出</t>
  </si>
  <si>
    <t>其他国有土地使用权出让收入安排的支出</t>
  </si>
  <si>
    <t>地方政府专项债务付息支出</t>
  </si>
  <si>
    <t>国有土地使用权出让金债务付息支出</t>
  </si>
  <si>
    <t>土地储备专项债券付息支出</t>
  </si>
  <si>
    <t>棚户区改造专项债券付息支出</t>
  </si>
  <si>
    <t>其他地方自行试点项目收益专项债券付息支出</t>
  </si>
  <si>
    <t>地方政府专项债务发行费用支出</t>
  </si>
  <si>
    <t>国有土地使用权出让金债务发行费用支出</t>
  </si>
  <si>
    <t>土地储备专项债券发行费用支出</t>
  </si>
  <si>
    <t>棚户区改造专项债券发行费用支出</t>
  </si>
  <si>
    <t>其他地方自行试点项目收益专项债券发行费用支出</t>
  </si>
  <si>
    <t>二、上级转移支付支出</t>
  </si>
  <si>
    <t>207</t>
  </si>
  <si>
    <t xml:space="preserve">  文化旅游体育与传媒支出</t>
  </si>
  <si>
    <t>20707</t>
  </si>
  <si>
    <t xml:space="preserve">    国家电影事业发展专项资金安排的支出</t>
  </si>
  <si>
    <t xml:space="preserve">      其他国家电影事业发展专项资金支出</t>
  </si>
  <si>
    <t xml:space="preserve">  社会保障和就业支出</t>
  </si>
  <si>
    <r>
      <rPr>
        <b/>
        <sz val="12"/>
        <rFont val="Times New Roman"/>
        <charset val="134"/>
      </rPr>
      <t xml:space="preserve">  </t>
    </r>
    <r>
      <rPr>
        <b/>
        <sz val="12"/>
        <rFont val="宋体"/>
        <charset val="134"/>
      </rPr>
      <t>地方政府一般债券付息支出项合计</t>
    </r>
  </si>
  <si>
    <t xml:space="preserve">    大中型水库移民后期扶持基金支出</t>
  </si>
  <si>
    <t xml:space="preserve">      基础设施建设和经济发展</t>
  </si>
  <si>
    <t xml:space="preserve">  其他支出</t>
  </si>
  <si>
    <t xml:space="preserve">    彩票公益金安排的支出</t>
  </si>
  <si>
    <t xml:space="preserve">      用于社会福利的彩票公益金支出</t>
  </si>
  <si>
    <t xml:space="preserve">      用于残疾人事业的彩票公益金支出</t>
  </si>
  <si>
    <r>
      <rPr>
        <sz val="11"/>
        <rFont val="黑体"/>
        <charset val="134"/>
      </rPr>
      <t>附表</t>
    </r>
    <r>
      <rPr>
        <sz val="11"/>
        <rFont val="Times New Roman"/>
        <charset val="134"/>
      </rPr>
      <t>1-9</t>
    </r>
  </si>
  <si>
    <t>政府性基金预算本级支出表</t>
  </si>
  <si>
    <r>
      <rPr>
        <sz val="11"/>
        <rFont val="黑体"/>
        <charset val="134"/>
      </rPr>
      <t>附表</t>
    </r>
    <r>
      <rPr>
        <sz val="11"/>
        <rFont val="Times New Roman"/>
        <charset val="134"/>
      </rPr>
      <t>1-10</t>
    </r>
  </si>
  <si>
    <t>政府性基金预算专项转移支付分地区安排情况表</t>
  </si>
  <si>
    <r>
      <rPr>
        <sz val="12"/>
        <rFont val="黑体"/>
        <charset val="134"/>
      </rPr>
      <t>附表</t>
    </r>
    <r>
      <rPr>
        <sz val="12"/>
        <rFont val="Times New Roman"/>
        <charset val="134"/>
      </rPr>
      <t>1-11</t>
    </r>
  </si>
  <si>
    <t>政府性基金预算专项转移支付分项目安排情况表</t>
  </si>
  <si>
    <t>秦财教[2022]762号-关于提前下达2023年省级国家电影事业发展专项资金预算的通知</t>
  </si>
  <si>
    <t>秦财教[2022]822号-提前下达2023年中央补助地方国家电影事业发展专项资金预算的通知</t>
  </si>
  <si>
    <t>208  社会保障和就业支出</t>
  </si>
  <si>
    <t>秦财农[2022]638号-关于提前下达2023年中央水库移民扶持基金预算的通知</t>
  </si>
  <si>
    <t>秦财农[2022]638号-秦皇岛市财政局关于提前下达2023年中央水库移民扶持基金预算的通知</t>
  </si>
  <si>
    <t>秦财农[2022]681 号-关于提前下达2023年省级水库移民后期扶持基金预算的通知</t>
  </si>
  <si>
    <t>秦财农[2022]681号-关于提前下达2023年省级水库移民后期扶持基金预算的通知</t>
  </si>
  <si>
    <t>229  其他支出</t>
  </si>
  <si>
    <t>秦财社[2022]698号-关于提前下达2023年省级专项福利彩票公益金预算的通知（适老化）</t>
  </si>
  <si>
    <t>秦财社[2022]747号-关于提前下达2023年中央集中彩票公益金支持社会福利事业专项资金预算的通知（发展精神障碍社区康复服务）</t>
  </si>
  <si>
    <t>秦财社[2022]747号-关于提前下达2023年中央集中彩票公益金支持社会福利事业专项资金预算的通知（敬老院改造提升）</t>
  </si>
  <si>
    <t>秦财社[2022]750号-提前下达2023年中央专项彩票公益金支持残疾人事业发展补助资金-2296006</t>
  </si>
  <si>
    <r>
      <rPr>
        <sz val="11"/>
        <rFont val="黑体"/>
        <charset val="134"/>
      </rPr>
      <t>附表</t>
    </r>
    <r>
      <rPr>
        <sz val="11"/>
        <rFont val="Times New Roman"/>
        <charset val="134"/>
      </rPr>
      <t>1-12</t>
    </r>
  </si>
  <si>
    <t>国有资本经营预算收入表</t>
  </si>
  <si>
    <t>一、本级收入</t>
  </si>
  <si>
    <t xml:space="preserve">    利润收入</t>
  </si>
  <si>
    <t xml:space="preserve">    股利、股息收入</t>
  </si>
  <si>
    <t xml:space="preserve">    产权转让收入</t>
  </si>
  <si>
    <t xml:space="preserve">    清算收入</t>
  </si>
  <si>
    <t xml:space="preserve">    其他国有资本经营预算收入</t>
  </si>
  <si>
    <t>二、上级收入</t>
  </si>
  <si>
    <r>
      <rPr>
        <sz val="11"/>
        <rFont val="黑体"/>
        <charset val="134"/>
      </rPr>
      <t>附表</t>
    </r>
    <r>
      <rPr>
        <sz val="11"/>
        <rFont val="Times New Roman"/>
        <charset val="134"/>
      </rPr>
      <t>1-13</t>
    </r>
  </si>
  <si>
    <t>国有资本经营预算支出表</t>
  </si>
  <si>
    <r>
      <rPr>
        <sz val="10"/>
        <rFont val="方正仿宋_GBK"/>
        <charset val="134"/>
      </rPr>
      <t>单位：万元</t>
    </r>
  </si>
  <si>
    <t xml:space="preserve"> 其他国有资本经营预算支出</t>
  </si>
  <si>
    <r>
      <rPr>
        <sz val="12"/>
        <rFont val="Times New Roman"/>
        <charset val="134"/>
      </rPr>
      <t xml:space="preserve">  </t>
    </r>
    <r>
      <rPr>
        <sz val="12"/>
        <rFont val="方正仿宋_GBK"/>
        <charset val="134"/>
      </rPr>
      <t>其他人大事务支出项合计</t>
    </r>
  </si>
  <si>
    <t>二、对下转移支付</t>
  </si>
  <si>
    <t xml:space="preserve"> ……</t>
  </si>
  <si>
    <r>
      <rPr>
        <sz val="11"/>
        <rFont val="黑体"/>
        <charset val="134"/>
      </rPr>
      <t>附表</t>
    </r>
    <r>
      <rPr>
        <sz val="11"/>
        <rFont val="Times New Roman"/>
        <charset val="134"/>
      </rPr>
      <t>1-14</t>
    </r>
  </si>
  <si>
    <t>国有资本经营预算本级支出表</t>
  </si>
  <si>
    <t>223</t>
  </si>
  <si>
    <t>国有资本经营预算支出</t>
  </si>
  <si>
    <t>22399</t>
  </si>
  <si>
    <t>其他国有资本经营预算支出</t>
  </si>
  <si>
    <t>2239999</t>
  </si>
  <si>
    <r>
      <rPr>
        <sz val="11"/>
        <rFont val="黑体"/>
        <charset val="134"/>
      </rPr>
      <t>附表</t>
    </r>
    <r>
      <rPr>
        <sz val="11"/>
        <rFont val="Times New Roman"/>
        <charset val="134"/>
      </rPr>
      <t>1-15</t>
    </r>
  </si>
  <si>
    <t>国有资本经营预算专项转移支付分地区安排情况表</t>
  </si>
  <si>
    <r>
      <rPr>
        <sz val="11"/>
        <rFont val="黑体"/>
        <charset val="134"/>
      </rPr>
      <t>附表</t>
    </r>
    <r>
      <rPr>
        <sz val="11"/>
        <rFont val="Times New Roman"/>
        <charset val="134"/>
      </rPr>
      <t>1-16</t>
    </r>
  </si>
  <si>
    <t>国有资本经营预算专项转移支付分项目安排情况表</t>
  </si>
  <si>
    <t>223 国有资本经营预算支出</t>
  </si>
  <si>
    <t>关于提前下达2023年国有企业退休人员社会化管理省级财政补助资金（预拨）预算的通知</t>
  </si>
  <si>
    <t>关于提前下达2023年国有企业退休人员社会化管理中央财政补助资金预算的通知</t>
  </si>
  <si>
    <r>
      <rPr>
        <sz val="11"/>
        <rFont val="黑体"/>
        <charset val="134"/>
      </rPr>
      <t>附表</t>
    </r>
    <r>
      <rPr>
        <sz val="11"/>
        <rFont val="Times New Roman"/>
        <charset val="134"/>
      </rPr>
      <t>1-17</t>
    </r>
  </si>
  <si>
    <t>社会保险基金预算收入表</t>
  </si>
  <si>
    <t>社会保险基金收入</t>
  </si>
  <si>
    <t>职工基本医疗保险基金收入</t>
  </si>
  <si>
    <t>职工基本医疗保险费收入</t>
  </si>
  <si>
    <t>职工基本医疗保险基金利息收入</t>
  </si>
  <si>
    <t>城乡居民基本养老保险基金收入</t>
  </si>
  <si>
    <t>城乡居民基本养老保险基金缴费收入</t>
  </si>
  <si>
    <t>城乡居民基本养老保险基金财政补贴收入</t>
  </si>
  <si>
    <t>城乡居民基本养老保险基金利息收入</t>
  </si>
  <si>
    <t>城乡居民基本养老保险基金委托投资收益</t>
  </si>
  <si>
    <t>机关事业单位基本养老保险基金收入</t>
  </si>
  <si>
    <t>机关事业单位基本养老保险费收入</t>
  </si>
  <si>
    <t>机关事业单位基本养老保险基金财政补助收入</t>
  </si>
  <si>
    <t>机关事业单位基本养老保险基金利息收入</t>
  </si>
  <si>
    <t>其他机关事业单位基本养老保险基金收入</t>
  </si>
  <si>
    <t>转移性收入</t>
  </si>
  <si>
    <t>上年结余收入</t>
  </si>
  <si>
    <t>职工基本医疗保险基金上年结余收入</t>
  </si>
  <si>
    <t>城乡居民基本养老保险基金上年结余收入</t>
  </si>
  <si>
    <t>机关事业单位基本养老保险基金上年结余收入</t>
  </si>
  <si>
    <t>社会保险基金转移收入</t>
  </si>
  <si>
    <t>职工基本医疗保险基金转移收入</t>
  </si>
  <si>
    <t>城乡居民基本养老保险基金转移收入</t>
  </si>
  <si>
    <t>机关事业单位基本养老保险基金转移收入</t>
  </si>
  <si>
    <t>社会保险基金上级补助收入</t>
  </si>
  <si>
    <t>职工基本医疗保险基金补助收入</t>
  </si>
  <si>
    <r>
      <rPr>
        <sz val="11"/>
        <rFont val="黑体"/>
        <charset val="134"/>
      </rPr>
      <t>附表</t>
    </r>
    <r>
      <rPr>
        <sz val="11"/>
        <rFont val="Times New Roman"/>
        <charset val="134"/>
      </rPr>
      <t>1-18</t>
    </r>
  </si>
  <si>
    <t>社会保险基金预算支出表</t>
  </si>
  <si>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</si>
  <si>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</si>
  <si>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</si>
  <si>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</si>
  <si>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社会保险基金支出</t>
  </si>
  <si>
    <r>
      <rPr>
        <b/>
        <sz val="11"/>
        <rFont val="Times New Roman"/>
        <charset val="134"/>
      </rPr>
      <t xml:space="preserve"> </t>
    </r>
    <r>
      <rPr>
        <b/>
        <sz val="11"/>
        <rFont val="方正仿宋_GBK"/>
        <charset val="134"/>
      </rPr>
      <t>人大事务款合计</t>
    </r>
  </si>
  <si>
    <t>职工基本医疗保险基金支出</t>
  </si>
  <si>
    <t>职工基本医疗保险统筹基金</t>
  </si>
  <si>
    <t>职工基本医疗保险个人账户基金</t>
  </si>
  <si>
    <t>城乡居民基本养老保险基金支出</t>
  </si>
  <si>
    <t>基础养老金支出</t>
  </si>
  <si>
    <t>个人账户养老金支出</t>
  </si>
  <si>
    <t>机关事业单位基本养老保险基金支出</t>
  </si>
  <si>
    <t>基本养老金支出</t>
  </si>
  <si>
    <t>其他机关事业单位基本养老保险基金支出</t>
  </si>
  <si>
    <t>转移性支出</t>
  </si>
  <si>
    <r>
      <rPr>
        <b/>
        <sz val="11"/>
        <rFont val="Times New Roman"/>
        <charset val="134"/>
      </rPr>
      <t xml:space="preserve">  </t>
    </r>
    <r>
      <rPr>
        <b/>
        <sz val="11"/>
        <rFont val="方正仿宋_GBK"/>
        <charset val="134"/>
      </rPr>
      <t>行政运行项合计</t>
    </r>
  </si>
  <si>
    <t>年终结余</t>
  </si>
  <si>
    <t>职工基本医疗保险基金年终结余</t>
  </si>
  <si>
    <t>城乡居民基本养老保险基金年终结余</t>
  </si>
  <si>
    <t>机关事业单位基本养老保险基金年终结余</t>
  </si>
  <si>
    <t>社会保险基金转移支出</t>
  </si>
  <si>
    <r>
      <rPr>
        <sz val="11"/>
        <rFont val="宋体"/>
        <charset val="134"/>
      </rPr>
      <t>债务付息支出类合计</t>
    </r>
  </si>
  <si>
    <t>职工基本医疗保险基金转移支出</t>
  </si>
  <si>
    <r>
      <rPr>
        <sz val="11"/>
        <rFont val="Times New Roman"/>
        <charset val="134"/>
      </rPr>
      <t xml:space="preserve"> </t>
    </r>
    <r>
      <rPr>
        <sz val="11"/>
        <rFont val="宋体"/>
        <charset val="134"/>
      </rPr>
      <t>地方政府一般债务付息支出款合计</t>
    </r>
  </si>
  <si>
    <t>城乡居民基本养老保险基金转移支出</t>
  </si>
  <si>
    <r>
      <rPr>
        <sz val="11"/>
        <rFont val="Times New Roman"/>
        <charset val="134"/>
      </rPr>
      <t xml:space="preserve">  </t>
    </r>
    <r>
      <rPr>
        <sz val="11"/>
        <rFont val="宋体"/>
        <charset val="134"/>
      </rPr>
      <t>地方政府一般债券付息支出项合计</t>
    </r>
  </si>
  <si>
    <t>机关事业单位基本养老保险基金转移支出</t>
  </si>
  <si>
    <t>社会保险基金上解上级支出</t>
  </si>
  <si>
    <t>职工基本医疗保险基金上解支出</t>
  </si>
  <si>
    <t>附表2-1</t>
  </si>
  <si>
    <t>政府一般债务限额和余额情况表</t>
  </si>
  <si>
    <t>执行数</t>
  </si>
  <si>
    <t>一、2021年度末政府一般债务余额实际数</t>
  </si>
  <si>
    <t>二、2022年度末政府一般债务余额限额</t>
  </si>
  <si>
    <t>三、2022年度政府一般债务发行额</t>
  </si>
  <si>
    <t>四、2022年度政府一般债务还本额</t>
  </si>
  <si>
    <t>五、2022年度末政府一般债务余额预算执行数</t>
  </si>
  <si>
    <t>六、2023年度政府一般债务余额新增限额</t>
  </si>
  <si>
    <t>七、2023年度末政府一般债务余额限额</t>
  </si>
  <si>
    <t>附表2-2</t>
  </si>
  <si>
    <t>政府专项债务限额和余额情况表</t>
  </si>
  <si>
    <t>一、2021年度末政府专项债务余额实际数</t>
  </si>
  <si>
    <t>二、2022年度末政府专项债务余额限额</t>
  </si>
  <si>
    <t>三、2022年度政府专项债务发行额</t>
  </si>
  <si>
    <t>四、2022年度政府专项债务还本额</t>
  </si>
  <si>
    <t>五、2022年度末政府专项债务余额预算执行数</t>
  </si>
  <si>
    <t>六、2023年度政府专项债务余额新增限额</t>
  </si>
  <si>
    <t>七、2023年度末政府专项债务余额限额</t>
  </si>
  <si>
    <t>附表2-3</t>
  </si>
  <si>
    <t>地方政府债务限额及余额预算情况表</t>
  </si>
  <si>
    <t>地   区</t>
  </si>
  <si>
    <t>2022年债务限额</t>
  </si>
  <si>
    <t>2022年债务余额预计执行数</t>
  </si>
  <si>
    <t>小计</t>
  </si>
  <si>
    <t>一般债务</t>
  </si>
  <si>
    <t>专项债务</t>
  </si>
  <si>
    <t>海港区</t>
  </si>
  <si>
    <t>注：1.本表反映上一年度本地区、本级及分地区地方政府债务限额及余额预计执行数。</t>
  </si>
  <si>
    <t>2.本表由县级以上地方各级财政部门在同级人民代表大会批准预算后二十日内公开。</t>
  </si>
  <si>
    <t>附表2-4</t>
  </si>
  <si>
    <t>地方政府债券发行及还本付息情况表</t>
  </si>
  <si>
    <t>项    目</t>
  </si>
  <si>
    <t>备注</t>
  </si>
  <si>
    <t>一、2022年发行预计执行数</t>
  </si>
  <si>
    <t>（一）一般债券</t>
  </si>
  <si>
    <t xml:space="preserve">   其中：再融资债券</t>
  </si>
  <si>
    <t>（二）专项债券</t>
  </si>
  <si>
    <t>二、2022年还本预计执行数</t>
  </si>
  <si>
    <t>三、2022年付息预计执行数</t>
  </si>
  <si>
    <t>四、2023年还本预算数</t>
  </si>
  <si>
    <t xml:space="preserve">   其中：再融资</t>
  </si>
  <si>
    <t xml:space="preserve">      财政预算安排 </t>
  </si>
  <si>
    <t xml:space="preserve">      财政预算安排</t>
  </si>
  <si>
    <t>五、2023年付息预算数</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</si>
  <si>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</si>
  <si>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</si>
  <si>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r>
      <rPr>
        <sz val="11"/>
        <rFont val="黑体"/>
        <charset val="134"/>
      </rPr>
      <t>附表</t>
    </r>
    <r>
      <rPr>
        <sz val="11"/>
        <rFont val="Times New Roman"/>
        <charset val="134"/>
      </rPr>
      <t>2-5</t>
    </r>
  </si>
  <si>
    <t>地方政府债务限额提前下达情况表</t>
  </si>
  <si>
    <t>本地区</t>
  </si>
  <si>
    <t>本级</t>
  </si>
  <si>
    <t>下级</t>
  </si>
  <si>
    <t>一、2022年地方政府债务限额</t>
  </si>
  <si>
    <t>其中： 一般债务限额</t>
  </si>
  <si>
    <t xml:space="preserve">  专项债务限额</t>
  </si>
  <si>
    <t>二、提前下达的2023年地方政府债务新增限额</t>
  </si>
  <si>
    <t>注：本表反映本地区及本级年初预算中列示的地方政府债务限额情况，由县级以上地方各级财政部门在同级人大常委会批准年度预算后二十日内公开。</t>
  </si>
  <si>
    <t>表2-6</t>
  </si>
  <si>
    <t>区本级使用新增地方政府债务资金安排表</t>
  </si>
  <si>
    <t>序号</t>
  </si>
  <si>
    <t>项目主管部门</t>
  </si>
  <si>
    <t>债券性质</t>
  </si>
  <si>
    <t>债券规模</t>
  </si>
  <si>
    <t>注：海港区新增地方政府债券由河北省代发，空表列示。</t>
  </si>
  <si>
    <t>表2-7</t>
  </si>
  <si>
    <t>地方政府再融资债券分月发行安排表</t>
  </si>
  <si>
    <t>时间</t>
  </si>
  <si>
    <t>再融资债券计划发行规模</t>
  </si>
  <si>
    <t>1月</t>
  </si>
  <si>
    <t>2月</t>
  </si>
  <si>
    <t>3月</t>
  </si>
  <si>
    <t>4月</t>
  </si>
  <si>
    <t>5月</t>
  </si>
  <si>
    <t>6月</t>
  </si>
  <si>
    <t>7月</t>
  </si>
  <si>
    <t>8月</t>
  </si>
  <si>
    <t>9月</t>
  </si>
  <si>
    <t>10月</t>
  </si>
  <si>
    <t>11月</t>
  </si>
  <si>
    <t>12月</t>
  </si>
  <si>
    <t>注：海港区地方政府再融资债券由河北省代发，空表列示。</t>
  </si>
</sst>
</file>

<file path=xl/styles.xml><?xml version="1.0" encoding="utf-8"?>
<styleSheet xmlns="http://schemas.openxmlformats.org/spreadsheetml/2006/main">
  <numFmts count="12">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
    <numFmt numFmtId="177" formatCode="#,##0.00_ "/>
    <numFmt numFmtId="178" formatCode="0.0_ "/>
    <numFmt numFmtId="179" formatCode="0.00_ "/>
    <numFmt numFmtId="180" formatCode="0_ "/>
    <numFmt numFmtId="181" formatCode="0_);[Red]\(0\)"/>
    <numFmt numFmtId="182" formatCode="0;_렀"/>
    <numFmt numFmtId="183" formatCode="0.00_);[Red]\(0.00\)"/>
  </numFmts>
  <fonts count="93">
    <font>
      <sz val="11"/>
      <color theme="1"/>
      <name val="宋体"/>
      <charset val="134"/>
      <scheme val="minor"/>
    </font>
    <font>
      <sz val="18"/>
      <color theme="1"/>
      <name val="宋体"/>
      <charset val="134"/>
      <scheme val="minor"/>
    </font>
    <font>
      <sz val="11"/>
      <name val="Times New Roman"/>
      <charset val="134"/>
    </font>
    <font>
      <sz val="18"/>
      <name val="方正小标宋_GBK"/>
      <charset val="134"/>
    </font>
    <font>
      <sz val="9"/>
      <color theme="1"/>
      <name val="宋体"/>
      <charset val="134"/>
    </font>
    <font>
      <b/>
      <sz val="11"/>
      <color theme="1"/>
      <name val="宋体"/>
      <charset val="134"/>
    </font>
    <font>
      <sz val="11"/>
      <color theme="1"/>
      <name val="宋体"/>
      <charset val="134"/>
    </font>
    <font>
      <sz val="11"/>
      <name val="宋体"/>
      <charset val="134"/>
      <scheme val="minor"/>
    </font>
    <font>
      <sz val="14"/>
      <name val="宋体"/>
      <charset val="134"/>
      <scheme val="minor"/>
    </font>
    <font>
      <sz val="18"/>
      <name val="宋体"/>
      <charset val="134"/>
      <scheme val="minor"/>
    </font>
    <font>
      <sz val="10.5"/>
      <color theme="1"/>
      <name val="宋体"/>
      <charset val="134"/>
      <scheme val="minor"/>
    </font>
    <font>
      <sz val="9"/>
      <color theme="1"/>
      <name val="宋体"/>
      <charset val="134"/>
      <scheme val="minor"/>
    </font>
    <font>
      <b/>
      <sz val="11"/>
      <color theme="1"/>
      <name val="宋体"/>
      <charset val="134"/>
      <scheme val="minor"/>
    </font>
    <font>
      <sz val="11"/>
      <name val="宋体"/>
      <charset val="134"/>
    </font>
    <font>
      <sz val="9"/>
      <name val="宋体"/>
      <charset val="134"/>
    </font>
    <font>
      <sz val="11"/>
      <color indexed="8"/>
      <name val="宋体"/>
      <charset val="134"/>
      <scheme val="minor"/>
    </font>
    <font>
      <sz val="9"/>
      <color indexed="8"/>
      <name val="宋体"/>
      <charset val="134"/>
      <scheme val="minor"/>
    </font>
    <font>
      <sz val="8"/>
      <color theme="1"/>
      <name val="宋体"/>
      <charset val="134"/>
      <scheme val="minor"/>
    </font>
    <font>
      <b/>
      <sz val="12"/>
      <name val="宋体"/>
      <charset val="134"/>
      <scheme val="minor"/>
    </font>
    <font>
      <sz val="9"/>
      <name val="Times New Roman"/>
      <charset val="134"/>
    </font>
    <font>
      <b/>
      <sz val="11"/>
      <name val="宋体"/>
      <charset val="134"/>
      <scheme val="minor"/>
    </font>
    <font>
      <b/>
      <sz val="12"/>
      <name val="宋体"/>
      <charset val="134"/>
    </font>
    <font>
      <b/>
      <sz val="11"/>
      <name val="Times New Roman"/>
      <charset val="134"/>
    </font>
    <font>
      <sz val="12"/>
      <color theme="1"/>
      <name val="宋体"/>
      <charset val="134"/>
      <scheme val="minor"/>
    </font>
    <font>
      <sz val="18"/>
      <name val="Times New Roman"/>
      <charset val="134"/>
    </font>
    <font>
      <b/>
      <sz val="12"/>
      <color theme="1"/>
      <name val="Times New Roman"/>
      <charset val="134"/>
    </font>
    <font>
      <b/>
      <sz val="12"/>
      <color theme="1"/>
      <name val="宋体"/>
      <charset val="134"/>
    </font>
    <font>
      <sz val="12"/>
      <color theme="1"/>
      <name val="Times New Roman"/>
      <charset val="134"/>
    </font>
    <font>
      <sz val="12"/>
      <color theme="1"/>
      <name val="宋体"/>
      <charset val="134"/>
    </font>
    <font>
      <sz val="12"/>
      <name val="Times New Roman"/>
      <charset val="134"/>
    </font>
    <font>
      <sz val="10"/>
      <name val="Times New Roman"/>
      <charset val="134"/>
    </font>
    <font>
      <b/>
      <sz val="11"/>
      <name val="方正书宋_GBK"/>
      <charset val="134"/>
    </font>
    <font>
      <sz val="14"/>
      <name val="Times New Roman"/>
      <charset val="134"/>
    </font>
    <font>
      <b/>
      <sz val="12"/>
      <name val="方正书宋_GBK"/>
      <charset val="134"/>
    </font>
    <font>
      <sz val="12"/>
      <name val="方正书宋_GBK"/>
      <charset val="134"/>
    </font>
    <font>
      <b/>
      <sz val="12"/>
      <name val="方正仿宋_GBK"/>
      <charset val="134"/>
    </font>
    <font>
      <b/>
      <sz val="12"/>
      <name val="Times New Roman"/>
      <charset val="134"/>
    </font>
    <font>
      <b/>
      <sz val="9"/>
      <name val="Times New Roman"/>
      <charset val="134"/>
    </font>
    <font>
      <sz val="12"/>
      <name val="方正仿宋_GBK"/>
      <charset val="134"/>
    </font>
    <font>
      <sz val="12"/>
      <name val="宋体"/>
      <charset val="134"/>
    </font>
    <font>
      <b/>
      <sz val="12"/>
      <color theme="1"/>
      <name val="宋体"/>
      <charset val="134"/>
      <scheme val="minor"/>
    </font>
    <font>
      <sz val="12"/>
      <name val="黑体"/>
      <charset val="134"/>
    </font>
    <font>
      <sz val="11"/>
      <name val="方正仿宋_GBK"/>
      <charset val="134"/>
    </font>
    <font>
      <b/>
      <sz val="12"/>
      <color rgb="FF000000"/>
      <name val="Times New Roman"/>
      <charset val="134"/>
    </font>
    <font>
      <sz val="12"/>
      <color rgb="FF000000"/>
      <name val="Times New Roman"/>
      <charset val="134"/>
    </font>
    <font>
      <b/>
      <sz val="11"/>
      <name val="方正仿宋_GBK"/>
      <charset val="134"/>
    </font>
    <font>
      <sz val="11"/>
      <name val="方正书宋_GBK"/>
      <charset val="134"/>
    </font>
    <font>
      <b/>
      <sz val="11"/>
      <name val="宋体"/>
      <charset val="134"/>
    </font>
    <font>
      <sz val="12"/>
      <name val="宋体"/>
      <charset val="134"/>
      <scheme val="minor"/>
    </font>
    <font>
      <sz val="11"/>
      <color theme="1"/>
      <name val="Times New Roman"/>
      <charset val="134"/>
    </font>
    <font>
      <b/>
      <sz val="12"/>
      <color theme="1"/>
      <name val="方正书宋_GBK"/>
      <charset val="134"/>
    </font>
    <font>
      <b/>
      <sz val="11"/>
      <color theme="1"/>
      <name val="Times New Roman"/>
      <charset val="134"/>
    </font>
    <font>
      <sz val="14"/>
      <color theme="1"/>
      <name val="Times New Roman"/>
      <charset val="134"/>
    </font>
    <font>
      <sz val="18"/>
      <color theme="1"/>
      <name val="方正小标宋_GBK"/>
      <charset val="134"/>
    </font>
    <font>
      <sz val="12"/>
      <color rgb="FF000000"/>
      <name val="宋体"/>
      <charset val="134"/>
    </font>
    <font>
      <b/>
      <sz val="12"/>
      <color rgb="FF000000"/>
      <name val="宋体"/>
      <charset val="134"/>
    </font>
    <font>
      <sz val="10"/>
      <name val="方正仿宋_GBK"/>
      <charset val="134"/>
    </font>
    <font>
      <b/>
      <sz val="11"/>
      <color indexed="8"/>
      <name val="宋体"/>
      <charset val="134"/>
    </font>
    <font>
      <sz val="10"/>
      <name val="宋体"/>
      <charset val="134"/>
    </font>
    <font>
      <sz val="11"/>
      <name val="黑体"/>
      <charset val="134"/>
    </font>
    <font>
      <sz val="18"/>
      <color theme="1"/>
      <name val="方正小标宋简体"/>
      <charset val="134"/>
    </font>
    <font>
      <sz val="12"/>
      <color theme="1"/>
      <name val="Calibri"/>
      <charset val="134"/>
    </font>
    <font>
      <sz val="12"/>
      <color rgb="FFFF0000"/>
      <name val="宋体"/>
      <charset val="134"/>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sz val="11"/>
      <color rgb="FFFA7D00"/>
      <name val="宋体"/>
      <charset val="0"/>
      <scheme val="minor"/>
    </font>
    <font>
      <sz val="11"/>
      <color indexed="8"/>
      <name val="宋体"/>
      <charset val="134"/>
    </font>
    <font>
      <sz val="11"/>
      <color theme="1"/>
      <name val="宋体"/>
      <charset val="0"/>
      <scheme val="minor"/>
    </font>
    <font>
      <sz val="11"/>
      <color indexed="9"/>
      <name val="宋体"/>
      <charset val="134"/>
    </font>
    <font>
      <sz val="11"/>
      <color theme="0"/>
      <name val="宋体"/>
      <charset val="0"/>
      <scheme val="minor"/>
    </font>
    <font>
      <i/>
      <sz val="11"/>
      <color rgb="FF7F7F7F"/>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0"/>
      <name val="Helv"/>
      <charset val="134"/>
    </font>
    <font>
      <sz val="11"/>
      <color indexed="20"/>
      <name val="宋体"/>
      <charset val="134"/>
    </font>
    <font>
      <sz val="12"/>
      <name val="Courier"/>
      <charset val="134"/>
    </font>
    <font>
      <sz val="7"/>
      <name val="Small Fonts"/>
      <charset val="134"/>
    </font>
    <font>
      <sz val="10"/>
      <name val="MS Sans Serif"/>
      <charset val="134"/>
    </font>
    <font>
      <b/>
      <sz val="9"/>
      <name val="方正书宋_GBK"/>
      <charset val="134"/>
    </font>
    <font>
      <sz val="9"/>
      <name val="方正仿宋_GBK"/>
      <charset val="134"/>
    </font>
    <font>
      <sz val="11"/>
      <color theme="1"/>
      <name val="黑体"/>
      <charset val="134"/>
    </font>
    <font>
      <sz val="11"/>
      <color theme="1"/>
      <name val="方正仿宋_GBK"/>
      <charset val="134"/>
    </font>
  </fonts>
  <fills count="5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indexed="46"/>
        <bgColor indexed="64"/>
      </patternFill>
    </fill>
    <fill>
      <patternFill patternType="solid">
        <fgColor theme="4" tint="0.799981688894314"/>
        <bgColor indexed="64"/>
      </patternFill>
    </fill>
    <fill>
      <patternFill patternType="solid">
        <fgColor indexed="29"/>
        <bgColor indexed="64"/>
      </patternFill>
    </fill>
    <fill>
      <patternFill patternType="solid">
        <fgColor theme="6" tint="0.799981688894314"/>
        <bgColor indexed="64"/>
      </patternFill>
    </fill>
    <fill>
      <patternFill patternType="solid">
        <fgColor theme="6"/>
        <bgColor indexed="64"/>
      </patternFill>
    </fill>
    <fill>
      <patternFill patternType="solid">
        <fgColor indexed="27"/>
        <bgColor indexed="64"/>
      </patternFill>
    </fill>
    <fill>
      <patternFill patternType="solid">
        <fgColor theme="4"/>
        <bgColor indexed="64"/>
      </patternFill>
    </fill>
    <fill>
      <patternFill patternType="solid">
        <fgColor indexed="62"/>
        <bgColor indexed="64"/>
      </patternFill>
    </fill>
    <fill>
      <patternFill patternType="solid">
        <fgColor theme="5" tint="0.399975585192419"/>
        <bgColor indexed="64"/>
      </patternFill>
    </fill>
    <fill>
      <patternFill patternType="solid">
        <fgColor indexed="4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5"/>
        <bgColor indexed="64"/>
      </patternFill>
    </fill>
    <fill>
      <patternFill patternType="solid">
        <fgColor indexed="11"/>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indexed="31"/>
        <bgColor indexed="64"/>
      </patternFill>
    </fill>
    <fill>
      <patternFill patternType="solid">
        <fgColor theme="8"/>
        <bgColor indexed="64"/>
      </patternFill>
    </fill>
    <fill>
      <patternFill patternType="solid">
        <fgColor theme="8" tint="0.599993896298105"/>
        <bgColor indexed="64"/>
      </patternFill>
    </fill>
    <fill>
      <patternFill patternType="solid">
        <fgColor indexed="45"/>
        <bgColor indexed="64"/>
      </patternFill>
    </fill>
    <fill>
      <patternFill patternType="solid">
        <fgColor indexed="30"/>
        <bgColor indexed="64"/>
      </patternFill>
    </fill>
    <fill>
      <patternFill patternType="solid">
        <fgColor theme="8" tint="0.399975585192419"/>
        <bgColor indexed="64"/>
      </patternFill>
    </fill>
    <fill>
      <patternFill patternType="solid">
        <fgColor indexed="42"/>
        <bgColor indexed="64"/>
      </patternFill>
    </fill>
    <fill>
      <patternFill patternType="solid">
        <fgColor indexed="57"/>
        <bgColor indexed="64"/>
      </patternFill>
    </fill>
    <fill>
      <patternFill patternType="solid">
        <fgColor indexed="52"/>
        <bgColor indexed="64"/>
      </patternFill>
    </fill>
    <fill>
      <patternFill patternType="solid">
        <fgColor indexed="47"/>
        <bgColor indexed="64"/>
      </patternFill>
    </fill>
    <fill>
      <patternFill patternType="solid">
        <fgColor indexed="10"/>
        <bgColor indexed="64"/>
      </patternFill>
    </fill>
    <fill>
      <patternFill patternType="solid">
        <fgColor indexed="53"/>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120">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4" fillId="0" borderId="0">
      <protection locked="0"/>
    </xf>
    <xf numFmtId="0" fontId="14" fillId="0" borderId="0">
      <protection locked="0"/>
    </xf>
    <xf numFmtId="0" fontId="73" fillId="11" borderId="0" applyNumberFormat="0" applyBorder="0" applyAlignment="0" applyProtection="0">
      <alignment vertical="center"/>
    </xf>
    <xf numFmtId="0" fontId="72" fillId="12" borderId="0" applyNumberFormat="0" applyBorder="0" applyAlignment="0" applyProtection="0">
      <alignment vertical="center"/>
    </xf>
    <xf numFmtId="0" fontId="65" fillId="5" borderId="11" applyNumberFormat="0" applyAlignment="0" applyProtection="0">
      <alignment vertical="center"/>
    </xf>
    <xf numFmtId="41" fontId="0" fillId="0" borderId="0" applyFont="0" applyFill="0" applyBorder="0" applyAlignment="0" applyProtection="0">
      <alignment vertical="center"/>
    </xf>
    <xf numFmtId="0" fontId="14" fillId="0" borderId="0">
      <protection locked="0"/>
    </xf>
    <xf numFmtId="0" fontId="72" fillId="20" borderId="0" applyNumberFormat="0" applyBorder="0" applyAlignment="0" applyProtection="0">
      <alignment vertical="center"/>
    </xf>
    <xf numFmtId="0" fontId="76" fillId="21" borderId="0" applyNumberFormat="0" applyBorder="0" applyAlignment="0" applyProtection="0">
      <alignment vertical="center"/>
    </xf>
    <xf numFmtId="43" fontId="0" fillId="0" borderId="0" applyFont="0" applyFill="0" applyBorder="0" applyAlignment="0" applyProtection="0">
      <alignment vertical="center"/>
    </xf>
    <xf numFmtId="0" fontId="74" fillId="23" borderId="0" applyNumberFormat="0" applyBorder="0" applyAlignment="0" applyProtection="0">
      <alignment vertical="center"/>
    </xf>
    <xf numFmtId="0" fontId="81" fillId="0" borderId="0" applyNumberFormat="0" applyFill="0" applyBorder="0" applyAlignment="0" applyProtection="0">
      <alignment vertical="center"/>
    </xf>
    <xf numFmtId="9" fontId="0" fillId="0" borderId="0" applyFont="0" applyFill="0" applyBorder="0" applyAlignment="0" applyProtection="0">
      <alignment vertical="center"/>
    </xf>
    <xf numFmtId="0" fontId="83" fillId="0" borderId="0" applyNumberFormat="0" applyFill="0" applyBorder="0" applyAlignment="0" applyProtection="0">
      <alignment vertical="center"/>
    </xf>
    <xf numFmtId="0" fontId="0" fillId="8" borderId="15" applyNumberFormat="0" applyFont="0" applyAlignment="0" applyProtection="0">
      <alignment vertical="center"/>
    </xf>
    <xf numFmtId="0" fontId="14" fillId="0" borderId="0">
      <protection locked="0"/>
    </xf>
    <xf numFmtId="0" fontId="74" fillId="17" borderId="0" applyNumberFormat="0" applyBorder="0" applyAlignment="0" applyProtection="0">
      <alignment vertical="center"/>
    </xf>
    <xf numFmtId="0" fontId="67"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84" fillId="0" borderId="0"/>
    <xf numFmtId="0" fontId="71" fillId="27" borderId="0" applyNumberFormat="0" applyBorder="0" applyAlignment="0" applyProtection="0">
      <alignment vertical="center"/>
    </xf>
    <xf numFmtId="0" fontId="68" fillId="0" borderId="0" applyNumberFormat="0" applyFill="0" applyBorder="0" applyAlignment="0" applyProtection="0">
      <alignment vertical="center"/>
    </xf>
    <xf numFmtId="0" fontId="39" fillId="0" borderId="0"/>
    <xf numFmtId="0" fontId="73" fillId="16" borderId="0" applyNumberFormat="0" applyBorder="0" applyAlignment="0" applyProtection="0">
      <alignment vertical="center"/>
    </xf>
    <xf numFmtId="0" fontId="71" fillId="14" borderId="0" applyNumberFormat="0" applyBorder="0" applyAlignment="0" applyProtection="0">
      <alignment vertical="center"/>
    </xf>
    <xf numFmtId="0" fontId="75" fillId="0" borderId="0" applyNumberFormat="0" applyFill="0" applyBorder="0" applyAlignment="0" applyProtection="0">
      <alignment vertical="center"/>
    </xf>
    <xf numFmtId="0" fontId="64" fillId="0" borderId="10" applyNumberFormat="0" applyFill="0" applyAlignment="0" applyProtection="0">
      <alignment vertical="center"/>
    </xf>
    <xf numFmtId="0" fontId="78" fillId="0" borderId="10" applyNumberFormat="0" applyFill="0" applyAlignment="0" applyProtection="0">
      <alignment vertical="center"/>
    </xf>
    <xf numFmtId="0" fontId="74" fillId="22" borderId="0" applyNumberFormat="0" applyBorder="0" applyAlignment="0" applyProtection="0">
      <alignment vertical="center"/>
    </xf>
    <xf numFmtId="0" fontId="67" fillId="0" borderId="12" applyNumberFormat="0" applyFill="0" applyAlignment="0" applyProtection="0">
      <alignment vertical="center"/>
    </xf>
    <xf numFmtId="0" fontId="74" fillId="30" borderId="0" applyNumberFormat="0" applyBorder="0" applyAlignment="0" applyProtection="0">
      <alignment vertical="center"/>
    </xf>
    <xf numFmtId="0" fontId="69" fillId="7" borderId="13" applyNumberFormat="0" applyAlignment="0" applyProtection="0">
      <alignment vertical="center"/>
    </xf>
    <xf numFmtId="0" fontId="71" fillId="9" borderId="0" applyNumberFormat="0" applyBorder="0" applyAlignment="0" applyProtection="0">
      <alignment vertical="center"/>
    </xf>
    <xf numFmtId="0" fontId="80" fillId="7" borderId="11" applyNumberFormat="0" applyAlignment="0" applyProtection="0">
      <alignment vertical="center"/>
    </xf>
    <xf numFmtId="0" fontId="82" fillId="24" borderId="17" applyNumberFormat="0" applyAlignment="0" applyProtection="0">
      <alignment vertical="center"/>
    </xf>
    <xf numFmtId="0" fontId="72" fillId="32" borderId="0" applyNumberFormat="0" applyBorder="0" applyAlignment="0" applyProtection="0">
      <alignment vertical="center"/>
    </xf>
    <xf numFmtId="0" fontId="74" fillId="26" borderId="0" applyNumberFormat="0" applyBorder="0" applyAlignment="0" applyProtection="0">
      <alignment vertical="center"/>
    </xf>
    <xf numFmtId="0" fontId="70" fillId="0" borderId="14" applyNumberFormat="0" applyFill="0" applyAlignment="0" applyProtection="0">
      <alignment vertical="center"/>
    </xf>
    <xf numFmtId="0" fontId="77" fillId="0" borderId="16" applyNumberFormat="0" applyFill="0" applyAlignment="0" applyProtection="0">
      <alignment vertical="center"/>
    </xf>
    <xf numFmtId="0" fontId="71" fillId="18" borderId="0" applyNumberFormat="0" applyBorder="0" applyAlignment="0" applyProtection="0">
      <alignment vertical="center"/>
    </xf>
    <xf numFmtId="0" fontId="66" fillId="6" borderId="0" applyNumberFormat="0" applyBorder="0" applyAlignment="0" applyProtection="0">
      <alignment vertical="center"/>
    </xf>
    <xf numFmtId="0" fontId="63" fillId="4" borderId="0" applyNumberFormat="0" applyBorder="0" applyAlignment="0" applyProtection="0">
      <alignment vertical="center"/>
    </xf>
    <xf numFmtId="0" fontId="73" fillId="35" borderId="0" applyNumberFormat="0" applyBorder="0" applyAlignment="0" applyProtection="0">
      <alignment vertical="center"/>
    </xf>
    <xf numFmtId="0" fontId="72" fillId="36" borderId="0" applyNumberFormat="0" applyBorder="0" applyAlignment="0" applyProtection="0">
      <alignment vertical="center"/>
    </xf>
    <xf numFmtId="0" fontId="74" fillId="15" borderId="0" applyNumberFormat="0" applyBorder="0" applyAlignment="0" applyProtection="0">
      <alignment vertical="center"/>
    </xf>
    <xf numFmtId="0" fontId="72" fillId="10" borderId="0" applyNumberFormat="0" applyBorder="0" applyAlignment="0" applyProtection="0">
      <alignment vertical="center"/>
    </xf>
    <xf numFmtId="0" fontId="72" fillId="19" borderId="0" applyNumberFormat="0" applyBorder="0" applyAlignment="0" applyProtection="0">
      <alignment vertical="center"/>
    </xf>
    <xf numFmtId="0" fontId="72" fillId="25" borderId="0" applyNumberFormat="0" applyBorder="0" applyAlignment="0" applyProtection="0">
      <alignment vertical="center"/>
    </xf>
    <xf numFmtId="0" fontId="72" fillId="28" borderId="0" applyNumberFormat="0" applyBorder="0" applyAlignment="0" applyProtection="0">
      <alignment vertical="center"/>
    </xf>
    <xf numFmtId="0" fontId="74" fillId="13" borderId="0" applyNumberFormat="0" applyBorder="0" applyAlignment="0" applyProtection="0">
      <alignment vertical="center"/>
    </xf>
    <xf numFmtId="0" fontId="74" fillId="38" borderId="0" applyNumberFormat="0" applyBorder="0" applyAlignment="0" applyProtection="0">
      <alignment vertical="center"/>
    </xf>
    <xf numFmtId="0" fontId="72" fillId="31" borderId="0" applyNumberFormat="0" applyBorder="0" applyAlignment="0" applyProtection="0">
      <alignment vertical="center"/>
    </xf>
    <xf numFmtId="0" fontId="72" fillId="40" borderId="0" applyNumberFormat="0" applyBorder="0" applyAlignment="0" applyProtection="0">
      <alignment vertical="center"/>
    </xf>
    <xf numFmtId="0" fontId="71" fillId="41" borderId="0" applyNumberFormat="0" applyBorder="0" applyAlignment="0" applyProtection="0">
      <alignment vertical="center"/>
    </xf>
    <xf numFmtId="0" fontId="74" fillId="42" borderId="0" applyNumberFormat="0" applyBorder="0" applyAlignment="0" applyProtection="0">
      <alignment vertical="center"/>
    </xf>
    <xf numFmtId="0" fontId="72" fillId="43" borderId="0" applyNumberFormat="0" applyBorder="0" applyAlignment="0" applyProtection="0">
      <alignment vertical="center"/>
    </xf>
    <xf numFmtId="0" fontId="71" fillId="44" borderId="0" applyNumberFormat="0" applyBorder="0" applyAlignment="0" applyProtection="0">
      <alignment vertical="center"/>
    </xf>
    <xf numFmtId="0" fontId="74" fillId="46" borderId="0" applyNumberFormat="0" applyBorder="0" applyAlignment="0" applyProtection="0">
      <alignment vertical="center"/>
    </xf>
    <xf numFmtId="0" fontId="74" fillId="37" borderId="0" applyNumberFormat="0" applyBorder="0" applyAlignment="0" applyProtection="0">
      <alignment vertical="center"/>
    </xf>
    <xf numFmtId="0" fontId="72" fillId="39" borderId="0" applyNumberFormat="0" applyBorder="0" applyAlignment="0" applyProtection="0">
      <alignment vertical="center"/>
    </xf>
    <xf numFmtId="0" fontId="71" fillId="47" borderId="0" applyNumberFormat="0" applyBorder="0" applyAlignment="0" applyProtection="0">
      <alignment vertical="center"/>
    </xf>
    <xf numFmtId="0" fontId="74" fillId="29" borderId="0" applyNumberFormat="0" applyBorder="0" applyAlignment="0" applyProtection="0">
      <alignment vertical="center"/>
    </xf>
    <xf numFmtId="0" fontId="84" fillId="0" borderId="0"/>
    <xf numFmtId="0" fontId="84" fillId="0" borderId="0"/>
    <xf numFmtId="0" fontId="85" fillId="44" borderId="0" applyNumberFormat="0" applyBorder="0" applyAlignment="0" applyProtection="0">
      <alignment vertical="center"/>
    </xf>
    <xf numFmtId="0" fontId="71" fillId="9" borderId="0" applyNumberFormat="0" applyBorder="0" applyAlignment="0" applyProtection="0">
      <alignment vertical="center"/>
    </xf>
    <xf numFmtId="0" fontId="71" fillId="50" borderId="0" applyNumberFormat="0" applyBorder="0" applyAlignment="0" applyProtection="0">
      <alignment vertical="center"/>
    </xf>
    <xf numFmtId="0" fontId="73" fillId="51" borderId="0" applyNumberFormat="0" applyBorder="0" applyAlignment="0" applyProtection="0">
      <alignment vertical="center"/>
    </xf>
    <xf numFmtId="0" fontId="71" fillId="18" borderId="0" applyNumberFormat="0" applyBorder="0" applyAlignment="0" applyProtection="0">
      <alignment vertical="center"/>
    </xf>
    <xf numFmtId="0" fontId="71" fillId="11" borderId="0" applyNumberFormat="0" applyBorder="0" applyAlignment="0" applyProtection="0">
      <alignment vertical="center"/>
    </xf>
    <xf numFmtId="0" fontId="71" fillId="34" borderId="0" applyNumberFormat="0" applyBorder="0" applyAlignment="0" applyProtection="0">
      <alignment vertical="center"/>
    </xf>
    <xf numFmtId="0" fontId="73" fillId="45" borderId="0" applyNumberFormat="0" applyBorder="0" applyAlignment="0" applyProtection="0">
      <alignment vertical="center"/>
    </xf>
    <xf numFmtId="0" fontId="14" fillId="0" borderId="0">
      <protection locked="0"/>
    </xf>
    <xf numFmtId="0" fontId="73" fillId="27" borderId="0" applyNumberFormat="0" applyBorder="0" applyAlignment="0" applyProtection="0">
      <alignment vertical="center"/>
    </xf>
    <xf numFmtId="0" fontId="14" fillId="0" borderId="0">
      <protection locked="0"/>
    </xf>
    <xf numFmtId="0" fontId="73" fillId="33" borderId="0" applyNumberFormat="0" applyBorder="0" applyAlignment="0" applyProtection="0">
      <alignment vertical="center"/>
    </xf>
    <xf numFmtId="0" fontId="14" fillId="0" borderId="0">
      <protection locked="0"/>
    </xf>
    <xf numFmtId="0" fontId="73" fillId="35" borderId="0" applyNumberFormat="0" applyBorder="0" applyAlignment="0" applyProtection="0">
      <alignment vertical="center"/>
    </xf>
    <xf numFmtId="0" fontId="14" fillId="0" borderId="0">
      <protection locked="0"/>
    </xf>
    <xf numFmtId="0" fontId="73" fillId="49" borderId="0" applyNumberFormat="0" applyBorder="0" applyAlignment="0" applyProtection="0">
      <alignment vertical="center"/>
    </xf>
    <xf numFmtId="37" fontId="87" fillId="0" borderId="0"/>
    <xf numFmtId="0" fontId="88" fillId="0" borderId="0"/>
    <xf numFmtId="9" fontId="84" fillId="0" borderId="0" applyFont="0" applyFill="0" applyBorder="0" applyAlignment="0" applyProtection="0"/>
    <xf numFmtId="0" fontId="13" fillId="0" borderId="1">
      <alignment horizontal="distributed" vertical="center" wrapText="1"/>
    </xf>
    <xf numFmtId="0" fontId="85" fillId="44" borderId="0" applyNumberFormat="0" applyBorder="0" applyAlignment="0" applyProtection="0">
      <alignment vertical="center"/>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84" fillId="0" borderId="0"/>
    <xf numFmtId="0" fontId="39" fillId="0" borderId="0"/>
    <xf numFmtId="0" fontId="39" fillId="0" borderId="0">
      <alignment vertical="center"/>
    </xf>
    <xf numFmtId="0" fontId="14" fillId="0" borderId="0">
      <protection locked="0"/>
    </xf>
    <xf numFmtId="0" fontId="14" fillId="0" borderId="0">
      <protection locked="0"/>
    </xf>
    <xf numFmtId="0" fontId="39" fillId="0" borderId="0"/>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0" fontId="84" fillId="0" borderId="0"/>
    <xf numFmtId="0" fontId="71" fillId="0" borderId="0">
      <alignment vertical="center"/>
    </xf>
    <xf numFmtId="0" fontId="39" fillId="0" borderId="0"/>
    <xf numFmtId="0" fontId="88" fillId="0" borderId="0"/>
    <xf numFmtId="0" fontId="84" fillId="0" borderId="0" applyFont="0" applyFill="0" applyBorder="0" applyAlignment="0" applyProtection="0"/>
    <xf numFmtId="0" fontId="73" fillId="33" borderId="0" applyNumberFormat="0" applyBorder="0" applyAlignment="0" applyProtection="0">
      <alignment vertical="center"/>
    </xf>
    <xf numFmtId="4" fontId="84" fillId="0" borderId="0" applyFont="0" applyFill="0" applyBorder="0" applyAlignment="0" applyProtection="0"/>
    <xf numFmtId="0" fontId="84" fillId="0" borderId="0" applyFont="0" applyFill="0" applyBorder="0" applyAlignment="0" applyProtection="0"/>
    <xf numFmtId="0" fontId="84" fillId="0" borderId="0" applyFont="0" applyFill="0" applyBorder="0" applyAlignment="0" applyProtection="0"/>
    <xf numFmtId="1" fontId="13" fillId="0" borderId="1">
      <alignment vertical="center"/>
      <protection locked="0"/>
    </xf>
    <xf numFmtId="0" fontId="86" fillId="0" borderId="0"/>
    <xf numFmtId="176" fontId="13" fillId="0" borderId="1">
      <alignment vertical="center"/>
      <protection locked="0"/>
    </xf>
    <xf numFmtId="0" fontId="84" fillId="0" borderId="0"/>
    <xf numFmtId="0" fontId="73" fillId="48" borderId="0" applyNumberFormat="0" applyBorder="0" applyAlignment="0" applyProtection="0">
      <alignment vertical="center"/>
    </xf>
    <xf numFmtId="0" fontId="73" fillId="52" borderId="0" applyNumberFormat="0" applyBorder="0" applyAlignment="0" applyProtection="0">
      <alignment vertical="center"/>
    </xf>
  </cellStyleXfs>
  <cellXfs count="454">
    <xf numFmtId="0" fontId="0" fillId="0" borderId="0" xfId="0"/>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0" fillId="0" borderId="0" xfId="0" applyFont="1" applyFill="1" applyAlignment="1">
      <alignment horizontal="right"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2" fillId="0" borderId="0" xfId="107" applyFont="1" applyFill="1" applyBorder="1" applyAlignment="1">
      <alignment horizontal="left" vertical="center"/>
    </xf>
    <xf numFmtId="49" fontId="3" fillId="0" borderId="0" xfId="105" applyNumberFormat="1" applyFont="1" applyFill="1" applyAlignment="1">
      <alignment horizontal="center" vertical="center"/>
    </xf>
    <xf numFmtId="0" fontId="4" fillId="0" borderId="2"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left" vertical="center" wrapText="1" indent="2"/>
    </xf>
    <xf numFmtId="0" fontId="0" fillId="2" borderId="1" xfId="0" applyFill="1" applyBorder="1" applyAlignment="1">
      <alignment horizontal="right" vertical="center"/>
    </xf>
    <xf numFmtId="0" fontId="6" fillId="0" borderId="1" xfId="0" applyFont="1" applyFill="1" applyBorder="1" applyAlignment="1">
      <alignment horizontal="left" vertical="center" wrapText="1" indent="4"/>
    </xf>
    <xf numFmtId="0" fontId="4" fillId="0" borderId="3" xfId="0" applyFont="1" applyFill="1" applyBorder="1" applyAlignment="1">
      <alignment horizontal="left" vertical="center" wrapText="1"/>
    </xf>
    <xf numFmtId="0" fontId="7" fillId="0" borderId="0" xfId="107" applyFont="1" applyFill="1" applyBorder="1" applyAlignment="1">
      <alignment horizontal="left" vertical="center"/>
    </xf>
    <xf numFmtId="0" fontId="8" fillId="0" borderId="0" xfId="107" applyFont="1" applyFill="1" applyBorder="1" applyAlignment="1">
      <alignment horizontal="left" vertical="center"/>
    </xf>
    <xf numFmtId="49" fontId="9" fillId="0" borderId="0" xfId="105" applyNumberFormat="1" applyFont="1" applyFill="1" applyAlignment="1">
      <alignment horizontal="center" vertical="center"/>
    </xf>
    <xf numFmtId="0" fontId="10" fillId="0" borderId="0" xfId="0" applyFont="1" applyFill="1" applyAlignment="1">
      <alignment vertical="center"/>
    </xf>
    <xf numFmtId="0" fontId="11" fillId="0" borderId="0" xfId="0" applyFont="1" applyFill="1" applyAlignment="1">
      <alignment horizontal="right"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right" vertical="center" wrapText="1"/>
    </xf>
    <xf numFmtId="0" fontId="13" fillId="0" borderId="1" xfId="0" applyNumberFormat="1" applyFont="1" applyFill="1" applyBorder="1" applyAlignment="1" applyProtection="1">
      <alignment horizontal="right" vertical="center" shrinkToFit="1"/>
    </xf>
    <xf numFmtId="0" fontId="14" fillId="0" borderId="1" xfId="0" applyNumberFormat="1" applyFont="1" applyFill="1" applyBorder="1" applyAlignment="1" applyProtection="1">
      <alignment horizontal="center" vertical="center" shrinkToFit="1"/>
    </xf>
    <xf numFmtId="0" fontId="15" fillId="0" borderId="1" xfId="0" applyNumberFormat="1" applyFont="1" applyFill="1" applyBorder="1" applyAlignment="1">
      <alignment horizontal="right" vertical="center" wrapText="1"/>
    </xf>
    <xf numFmtId="177" fontId="16" fillId="3" borderId="1" xfId="0" applyNumberFormat="1" applyFont="1" applyFill="1" applyBorder="1" applyAlignment="1">
      <alignment vertical="center" wrapText="1"/>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8" fillId="0" borderId="0" xfId="105" applyFont="1" applyFill="1" applyAlignment="1">
      <alignment horizontal="center" vertical="center"/>
    </xf>
    <xf numFmtId="178" fontId="7" fillId="0" borderId="0" xfId="105" applyNumberFormat="1" applyFont="1" applyFill="1" applyAlignment="1">
      <alignment horizontal="right" vertical="center"/>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0" fillId="2" borderId="1" xfId="0" applyFill="1" applyBorder="1" applyAlignment="1">
      <alignment vertical="center"/>
    </xf>
    <xf numFmtId="0" fontId="11"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0" fillId="0" borderId="0" xfId="0" applyAlignment="1">
      <alignment vertical="center"/>
    </xf>
    <xf numFmtId="0" fontId="14" fillId="0" borderId="0" xfId="9" applyAlignment="1">
      <alignment vertical="center"/>
      <protection locked="0"/>
    </xf>
    <xf numFmtId="0" fontId="19" fillId="0" borderId="0" xfId="9" applyFont="1" applyAlignment="1">
      <alignment vertical="center"/>
      <protection locked="0"/>
    </xf>
    <xf numFmtId="0" fontId="3" fillId="0" borderId="0" xfId="9" applyFont="1" applyAlignment="1">
      <alignment horizontal="center" vertical="center"/>
      <protection locked="0"/>
    </xf>
    <xf numFmtId="0" fontId="0" fillId="0" borderId="0" xfId="0" applyBorder="1" applyAlignment="1">
      <alignment vertical="center"/>
    </xf>
    <xf numFmtId="0" fontId="2" fillId="0" borderId="0" xfId="9" applyFont="1" applyAlignment="1">
      <alignment vertical="center"/>
      <protection locked="0"/>
    </xf>
    <xf numFmtId="0" fontId="14" fillId="0" borderId="0" xfId="9" applyAlignment="1">
      <alignment horizontal="right" vertical="center"/>
      <protection locked="0"/>
    </xf>
    <xf numFmtId="0" fontId="20" fillId="0" borderId="1" xfId="9" applyFont="1" applyBorder="1" applyAlignment="1">
      <alignment horizontal="center" vertical="center"/>
      <protection locked="0"/>
    </xf>
    <xf numFmtId="179" fontId="21" fillId="0" borderId="1" xfId="0" applyNumberFormat="1" applyFont="1" applyBorder="1" applyAlignment="1">
      <alignment horizontal="center" vertical="center"/>
    </xf>
    <xf numFmtId="0" fontId="13" fillId="0" borderId="1" xfId="0" applyFont="1" applyBorder="1" applyAlignment="1">
      <alignment vertical="center"/>
    </xf>
    <xf numFmtId="0" fontId="13" fillId="2" borderId="1" xfId="0" applyNumberFormat="1" applyFont="1" applyFill="1" applyBorder="1" applyAlignment="1">
      <alignment horizontal="right" vertical="center"/>
    </xf>
    <xf numFmtId="0" fontId="0" fillId="2" borderId="1" xfId="0" applyNumberFormat="1" applyFill="1" applyBorder="1" applyAlignment="1">
      <alignment vertical="center"/>
    </xf>
    <xf numFmtId="177" fontId="0" fillId="0" borderId="0" xfId="0" applyNumberFormat="1" applyAlignment="1">
      <alignment vertical="center"/>
    </xf>
    <xf numFmtId="180" fontId="13" fillId="0" borderId="1" xfId="0" applyNumberFormat="1" applyFont="1" applyBorder="1" applyAlignment="1" applyProtection="1">
      <alignment horizontal="left" vertical="center"/>
      <protection locked="0"/>
    </xf>
    <xf numFmtId="0" fontId="13" fillId="2" borderId="1" xfId="0" applyNumberFormat="1" applyFont="1" applyFill="1" applyBorder="1" applyAlignment="1" applyProtection="1">
      <alignment horizontal="right" vertical="center"/>
      <protection locked="0"/>
    </xf>
    <xf numFmtId="0" fontId="0" fillId="0" borderId="1" xfId="0" applyBorder="1" applyAlignment="1">
      <alignment vertical="center"/>
    </xf>
    <xf numFmtId="0" fontId="0" fillId="2" borderId="1" xfId="0" applyNumberFormat="1" applyFill="1" applyBorder="1" applyAlignment="1">
      <alignment horizontal="right" vertical="center"/>
    </xf>
    <xf numFmtId="0" fontId="0" fillId="0" borderId="1" xfId="0" applyNumberFormat="1" applyFill="1" applyBorder="1" applyAlignment="1">
      <alignment horizontal="right" vertical="center"/>
    </xf>
    <xf numFmtId="0" fontId="22" fillId="0" borderId="0" xfId="9" applyFont="1" applyAlignment="1">
      <alignment horizontal="left" vertical="center" indent="1"/>
      <protection locked="0"/>
    </xf>
    <xf numFmtId="0" fontId="2" fillId="0" borderId="0" xfId="9" applyFont="1" applyAlignment="1">
      <alignment horizontal="left" vertical="center" indent="2"/>
      <protection locked="0"/>
    </xf>
    <xf numFmtId="0" fontId="22" fillId="0" borderId="0" xfId="9" applyFont="1" applyAlignment="1">
      <alignment vertical="center"/>
      <protection locked="0"/>
    </xf>
    <xf numFmtId="0" fontId="23" fillId="0" borderId="0" xfId="0" applyFont="1" applyFill="1" applyAlignment="1">
      <alignment vertical="center"/>
    </xf>
    <xf numFmtId="49" fontId="2" fillId="0" borderId="0" xfId="9" applyNumberFormat="1" applyFont="1" applyAlignment="1">
      <alignment horizontal="left" vertical="center"/>
      <protection locked="0"/>
    </xf>
    <xf numFmtId="179" fontId="2" fillId="0" borderId="0" xfId="9" applyNumberFormat="1" applyFont="1" applyAlignment="1">
      <alignment vertical="center"/>
      <protection locked="0"/>
    </xf>
    <xf numFmtId="49" fontId="19" fillId="0" borderId="0" xfId="99" applyNumberFormat="1" applyFont="1" applyAlignment="1">
      <alignment vertical="center"/>
    </xf>
    <xf numFmtId="2" fontId="19" fillId="0" borderId="0" xfId="99" applyNumberFormat="1" applyFont="1" applyAlignment="1">
      <alignment vertical="center"/>
    </xf>
    <xf numFmtId="181" fontId="19" fillId="0" borderId="0" xfId="9" applyNumberFormat="1" applyFont="1" applyAlignment="1">
      <alignment vertical="center"/>
      <protection locked="0"/>
    </xf>
    <xf numFmtId="0" fontId="2" fillId="0" borderId="0" xfId="107" applyFont="1" applyAlignment="1">
      <alignment horizontal="left" vertical="center"/>
    </xf>
    <xf numFmtId="0" fontId="24" fillId="0" borderId="0" xfId="9" applyFont="1" applyAlignment="1">
      <alignment horizontal="center" vertical="center"/>
      <protection locked="0"/>
    </xf>
    <xf numFmtId="181" fontId="24" fillId="0" borderId="0" xfId="9" applyNumberFormat="1" applyFont="1" applyAlignment="1">
      <alignment horizontal="center" vertical="center"/>
      <protection locked="0"/>
    </xf>
    <xf numFmtId="179" fontId="2" fillId="0" borderId="0" xfId="9" applyNumberFormat="1" applyFont="1" applyAlignment="1">
      <alignment horizontal="right" vertical="center"/>
      <protection locked="0"/>
    </xf>
    <xf numFmtId="49" fontId="18" fillId="0" borderId="1" xfId="9" applyNumberFormat="1" applyFont="1" applyBorder="1" applyAlignment="1">
      <alignment horizontal="center" vertical="center"/>
      <protection locked="0"/>
    </xf>
    <xf numFmtId="0" fontId="18" fillId="0" borderId="1" xfId="9" applyFont="1" applyBorder="1" applyAlignment="1">
      <alignment horizontal="center" vertical="center"/>
      <protection locked="0"/>
    </xf>
    <xf numFmtId="179" fontId="18" fillId="0" borderId="1" xfId="9" applyNumberFormat="1" applyFont="1" applyBorder="1" applyAlignment="1">
      <alignment horizontal="center" vertical="center"/>
      <protection locked="0"/>
    </xf>
    <xf numFmtId="0" fontId="2" fillId="0" borderId="0" xfId="99" applyFont="1" applyAlignment="1">
      <alignment vertical="center" wrapText="1"/>
    </xf>
    <xf numFmtId="0" fontId="25" fillId="0" borderId="1" xfId="0" applyFont="1" applyFill="1" applyBorder="1" applyAlignment="1">
      <alignment horizontal="left" vertical="center"/>
    </xf>
    <xf numFmtId="0" fontId="26" fillId="0" borderId="1" xfId="0" applyFont="1" applyFill="1" applyBorder="1" applyAlignment="1">
      <alignment horizontal="left" vertical="center"/>
    </xf>
    <xf numFmtId="0" fontId="25" fillId="0" borderId="1" xfId="0" applyFont="1" applyFill="1" applyBorder="1" applyAlignment="1">
      <alignment horizontal="right" vertical="center"/>
    </xf>
    <xf numFmtId="180" fontId="22" fillId="0" borderId="0" xfId="9" applyNumberFormat="1" applyFont="1" applyAlignment="1">
      <alignment horizontal="left" vertical="center" indent="1"/>
      <protection locked="0"/>
    </xf>
    <xf numFmtId="49" fontId="22" fillId="0" borderId="0" xfId="99" applyNumberFormat="1" applyFont="1" applyAlignment="1">
      <alignment horizontal="left" vertical="center" indent="1"/>
    </xf>
    <xf numFmtId="0" fontId="27" fillId="0" borderId="1" xfId="0" applyFont="1" applyFill="1" applyBorder="1" applyAlignment="1">
      <alignment horizontal="left" vertical="center"/>
    </xf>
    <xf numFmtId="0" fontId="28" fillId="0" borderId="1" xfId="0" applyFont="1" applyFill="1" applyBorder="1" applyAlignment="1">
      <alignment horizontal="left" vertical="center"/>
    </xf>
    <xf numFmtId="0" fontId="27" fillId="0" borderId="1" xfId="0" applyFont="1" applyFill="1" applyBorder="1" applyAlignment="1">
      <alignment horizontal="right" vertical="center"/>
    </xf>
    <xf numFmtId="180" fontId="2" fillId="0" borderId="0" xfId="9" applyNumberFormat="1" applyFont="1" applyAlignment="1">
      <alignment horizontal="left" vertical="center" indent="2"/>
      <protection locked="0"/>
    </xf>
    <xf numFmtId="49" fontId="2" fillId="0" borderId="0" xfId="99" applyNumberFormat="1" applyFont="1" applyAlignment="1">
      <alignment horizontal="left" vertical="center" indent="2"/>
    </xf>
    <xf numFmtId="182" fontId="2" fillId="0" borderId="0" xfId="9" applyNumberFormat="1" applyFont="1" applyAlignment="1">
      <alignment vertical="center"/>
      <protection locked="0"/>
    </xf>
    <xf numFmtId="49" fontId="2" fillId="0" borderId="0" xfId="99" applyNumberFormat="1" applyFont="1" applyAlignment="1">
      <alignment vertical="center"/>
    </xf>
    <xf numFmtId="180" fontId="2" fillId="0" borderId="0" xfId="9" applyNumberFormat="1" applyFont="1" applyAlignment="1">
      <alignment vertical="center"/>
      <protection locked="0"/>
    </xf>
    <xf numFmtId="180" fontId="22" fillId="0" borderId="0" xfId="9" applyNumberFormat="1" applyFont="1" applyAlignment="1">
      <alignment vertical="center"/>
      <protection locked="0"/>
    </xf>
    <xf numFmtId="49" fontId="22" fillId="0" borderId="0" xfId="99" applyNumberFormat="1" applyFont="1" applyAlignment="1">
      <alignment vertical="center"/>
    </xf>
    <xf numFmtId="0" fontId="22" fillId="0" borderId="0" xfId="99" applyFont="1" applyAlignment="1">
      <alignment vertical="center" wrapText="1"/>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81" fontId="2" fillId="0" borderId="0" xfId="9" applyNumberFormat="1" applyFont="1" applyAlignment="1">
      <alignment vertical="center"/>
      <protection locked="0"/>
    </xf>
    <xf numFmtId="0" fontId="2" fillId="0" borderId="0" xfId="99" applyFont="1" applyAlignment="1">
      <alignment horizontal="center" vertical="center" wrapText="1"/>
    </xf>
    <xf numFmtId="2" fontId="22" fillId="0" borderId="0" xfId="99" applyNumberFormat="1" applyFont="1" applyAlignment="1">
      <alignment horizontal="left" vertical="center" indent="1"/>
    </xf>
    <xf numFmtId="181" fontId="22" fillId="0" borderId="0" xfId="9" applyNumberFormat="1" applyFont="1" applyAlignment="1">
      <alignment horizontal="left" vertical="center" indent="1"/>
      <protection locked="0"/>
    </xf>
    <xf numFmtId="2" fontId="2" fillId="0" borderId="0" xfId="99" applyNumberFormat="1" applyFont="1" applyAlignment="1">
      <alignment horizontal="left" vertical="center" indent="2"/>
    </xf>
    <xf numFmtId="181" fontId="2" fillId="0" borderId="0" xfId="9" applyNumberFormat="1" applyFont="1" applyAlignment="1">
      <alignment horizontal="left" vertical="center" indent="2"/>
      <protection locked="0"/>
    </xf>
    <xf numFmtId="2" fontId="2" fillId="0" borderId="0" xfId="99" applyNumberFormat="1" applyFont="1" applyAlignment="1">
      <alignment vertical="center"/>
    </xf>
    <xf numFmtId="2" fontId="22" fillId="0" borderId="0" xfId="99" applyNumberFormat="1" applyFont="1" applyAlignment="1">
      <alignment vertical="center"/>
    </xf>
    <xf numFmtId="181" fontId="22" fillId="0" borderId="0" xfId="9" applyNumberFormat="1" applyFont="1" applyAlignment="1">
      <alignment vertical="center"/>
      <protection locked="0"/>
    </xf>
    <xf numFmtId="0" fontId="22" fillId="0" borderId="0" xfId="99" applyFont="1" applyAlignment="1">
      <alignment horizontal="center" vertical="center" wrapText="1"/>
    </xf>
    <xf numFmtId="49" fontId="22" fillId="0" borderId="0" xfId="99" applyNumberFormat="1" applyFont="1" applyAlignment="1" applyProtection="1">
      <alignment horizontal="left" vertical="center" indent="1"/>
      <protection locked="0"/>
    </xf>
    <xf numFmtId="2" fontId="22" fillId="0" borderId="0" xfId="99" applyNumberFormat="1" applyFont="1" applyAlignment="1" applyProtection="1">
      <alignment horizontal="left" vertical="center" indent="1"/>
      <protection locked="0"/>
    </xf>
    <xf numFmtId="49" fontId="2" fillId="0" borderId="0" xfId="99" applyNumberFormat="1" applyFont="1" applyAlignment="1" applyProtection="1">
      <alignment horizontal="left" vertical="center" indent="2"/>
      <protection locked="0"/>
    </xf>
    <xf numFmtId="2" fontId="2" fillId="0" borderId="0" xfId="99" applyNumberFormat="1" applyFont="1" applyAlignment="1" applyProtection="1">
      <alignment horizontal="left" vertical="center" indent="2"/>
      <protection locked="0"/>
    </xf>
    <xf numFmtId="49" fontId="2" fillId="0" borderId="0" xfId="99" applyNumberFormat="1" applyFont="1" applyAlignment="1" applyProtection="1">
      <alignment vertical="center"/>
      <protection locked="0"/>
    </xf>
    <xf numFmtId="2" fontId="2" fillId="0" borderId="0" xfId="99" applyNumberFormat="1" applyFont="1" applyAlignment="1" applyProtection="1">
      <alignment vertical="center"/>
      <protection locked="0"/>
    </xf>
    <xf numFmtId="49" fontId="22" fillId="0" borderId="0" xfId="99" applyNumberFormat="1" applyFont="1" applyAlignment="1" applyProtection="1">
      <alignment vertical="center"/>
      <protection locked="0"/>
    </xf>
    <xf numFmtId="2" fontId="22" fillId="0" borderId="0" xfId="99" applyNumberFormat="1" applyFont="1" applyAlignment="1" applyProtection="1">
      <alignment vertical="center"/>
      <protection locked="0"/>
    </xf>
    <xf numFmtId="180" fontId="22" fillId="0" borderId="1" xfId="9" applyNumberFormat="1" applyFont="1" applyBorder="1" applyAlignment="1">
      <alignment vertical="center"/>
      <protection locked="0"/>
    </xf>
    <xf numFmtId="180" fontId="19" fillId="0" borderId="0" xfId="9" applyNumberFormat="1" applyFont="1" applyAlignment="1">
      <alignment vertical="center"/>
      <protection locked="0"/>
    </xf>
    <xf numFmtId="0" fontId="2" fillId="0" borderId="0" xfId="99" applyFont="1" applyAlignment="1">
      <alignment vertical="center"/>
    </xf>
    <xf numFmtId="0" fontId="22" fillId="0" borderId="0" xfId="99" applyFont="1" applyAlignment="1">
      <alignment vertical="center"/>
    </xf>
    <xf numFmtId="0" fontId="2" fillId="0" borderId="0" xfId="99" applyFont="1" applyAlignment="1">
      <alignment horizontal="left" vertical="center" indent="2"/>
    </xf>
    <xf numFmtId="0" fontId="29" fillId="0" borderId="0" xfId="99" applyFont="1" applyAlignment="1">
      <alignment vertical="center"/>
    </xf>
    <xf numFmtId="181" fontId="29" fillId="0" borderId="0" xfId="99" applyNumberFormat="1" applyFont="1" applyAlignment="1">
      <alignment vertical="center"/>
    </xf>
    <xf numFmtId="0" fontId="3" fillId="0" borderId="0" xfId="99" applyFont="1" applyAlignment="1">
      <alignment horizontal="center" vertical="center"/>
    </xf>
    <xf numFmtId="0" fontId="24" fillId="0" borderId="0" xfId="99" applyFont="1" applyAlignment="1">
      <alignment horizontal="center" vertical="center"/>
    </xf>
    <xf numFmtId="181" fontId="30" fillId="0" borderId="0" xfId="99" applyNumberFormat="1" applyFont="1" applyAlignment="1">
      <alignment horizontal="right" vertical="center"/>
    </xf>
    <xf numFmtId="0" fontId="22" fillId="0" borderId="1" xfId="99" applyFont="1" applyBorder="1" applyAlignment="1">
      <alignment horizontal="center" vertical="center"/>
    </xf>
    <xf numFmtId="181" fontId="22" fillId="0" borderId="1" xfId="99" applyNumberFormat="1" applyFont="1" applyBorder="1" applyAlignment="1">
      <alignment horizontal="center" vertical="center"/>
    </xf>
    <xf numFmtId="181" fontId="2" fillId="0" borderId="0" xfId="99" applyNumberFormat="1" applyFont="1" applyAlignment="1">
      <alignment horizontal="left" vertical="center" indent="2"/>
    </xf>
    <xf numFmtId="181" fontId="2" fillId="0" borderId="0" xfId="99" applyNumberFormat="1" applyFont="1" applyAlignment="1">
      <alignment vertical="center"/>
    </xf>
    <xf numFmtId="0" fontId="2" fillId="0" borderId="0" xfId="105" applyFont="1" applyAlignment="1">
      <alignment wrapText="1"/>
    </xf>
    <xf numFmtId="0" fontId="31" fillId="0" borderId="0" xfId="105" applyFont="1" applyAlignment="1">
      <alignment horizontal="center" vertical="center" wrapText="1"/>
    </xf>
    <xf numFmtId="0" fontId="22" fillId="0" borderId="0" xfId="105" applyFont="1" applyAlignment="1">
      <alignment horizontal="center" vertical="center" wrapText="1"/>
    </xf>
    <xf numFmtId="0" fontId="22" fillId="0" borderId="0" xfId="105" applyFont="1" applyAlignment="1">
      <alignment wrapText="1"/>
    </xf>
    <xf numFmtId="0" fontId="29" fillId="0" borderId="0" xfId="105" applyFont="1" applyAlignment="1">
      <alignment wrapText="1"/>
    </xf>
    <xf numFmtId="0" fontId="2" fillId="0" borderId="0" xfId="107" applyFont="1" applyAlignment="1">
      <alignment horizontal="left" vertical="center" wrapText="1"/>
    </xf>
    <xf numFmtId="0" fontId="32" fillId="0" borderId="0" xfId="107" applyFont="1" applyAlignment="1">
      <alignment horizontal="left" vertical="center" wrapText="1"/>
    </xf>
    <xf numFmtId="49" fontId="3" fillId="0" borderId="0" xfId="105" applyNumberFormat="1" applyFont="1" applyAlignment="1">
      <alignment horizontal="centerContinuous" vertical="center" wrapText="1"/>
    </xf>
    <xf numFmtId="49" fontId="24" fillId="0" borderId="0" xfId="105" applyNumberFormat="1" applyFont="1" applyAlignment="1">
      <alignment horizontal="centerContinuous" vertical="center" wrapText="1"/>
    </xf>
    <xf numFmtId="0" fontId="22" fillId="0" borderId="0" xfId="105" applyFont="1" applyAlignment="1">
      <alignment horizontal="center" wrapText="1"/>
    </xf>
    <xf numFmtId="181" fontId="30" fillId="0" borderId="0" xfId="9" applyNumberFormat="1" applyFont="1" applyAlignment="1">
      <alignment horizontal="right" vertical="center"/>
      <protection locked="0"/>
    </xf>
    <xf numFmtId="0" fontId="33" fillId="0" borderId="1" xfId="105" applyFont="1" applyBorder="1" applyAlignment="1">
      <alignment horizontal="center" vertical="center" wrapText="1"/>
    </xf>
    <xf numFmtId="1" fontId="33" fillId="0" borderId="1" xfId="105" applyNumberFormat="1" applyFont="1" applyBorder="1" applyAlignment="1" applyProtection="1">
      <alignment horizontal="center" vertical="center" wrapText="1"/>
      <protection locked="0"/>
    </xf>
    <xf numFmtId="0" fontId="33" fillId="0" borderId="1" xfId="105" applyFont="1" applyBorder="1" applyAlignment="1">
      <alignment horizontal="left" vertical="center" wrapText="1"/>
    </xf>
    <xf numFmtId="179" fontId="33" fillId="0" borderId="1" xfId="105" applyNumberFormat="1" applyFont="1" applyBorder="1" applyAlignment="1" applyProtection="1">
      <alignment horizontal="right" vertical="center" wrapText="1"/>
      <protection locked="0"/>
    </xf>
    <xf numFmtId="0" fontId="23" fillId="0" borderId="1" xfId="0" applyFont="1" applyBorder="1" applyAlignment="1">
      <alignment vertical="center" wrapText="1"/>
    </xf>
    <xf numFmtId="179" fontId="34" fillId="0" borderId="1" xfId="105" applyNumberFormat="1" applyFont="1" applyBorder="1" applyAlignment="1" applyProtection="1">
      <alignment horizontal="right" vertical="center" wrapText="1"/>
      <protection locked="0"/>
    </xf>
    <xf numFmtId="179" fontId="29" fillId="0" borderId="1" xfId="105" applyNumberFormat="1" applyFont="1" applyBorder="1" applyAlignment="1">
      <alignment horizontal="right" vertical="center" wrapText="1"/>
    </xf>
    <xf numFmtId="0" fontId="35" fillId="0" borderId="1" xfId="105" applyFont="1" applyBorder="1" applyAlignment="1">
      <alignment horizontal="center" vertical="center" wrapText="1"/>
    </xf>
    <xf numFmtId="179" fontId="36" fillId="0" borderId="1" xfId="9" applyNumberFormat="1" applyFont="1" applyBorder="1" applyAlignment="1">
      <alignment horizontal="right" vertical="center"/>
      <protection locked="0"/>
    </xf>
    <xf numFmtId="49" fontId="13" fillId="0" borderId="0" xfId="9" applyNumberFormat="1" applyFont="1" applyAlignment="1">
      <alignment horizontal="left" vertical="center"/>
      <protection locked="0"/>
    </xf>
    <xf numFmtId="0" fontId="37" fillId="0" borderId="0" xfId="9" applyFont="1" applyAlignment="1">
      <alignment vertical="center"/>
      <protection locked="0"/>
    </xf>
    <xf numFmtId="0" fontId="3" fillId="0" borderId="0" xfId="9" applyFont="1" applyAlignment="1">
      <alignment horizontal="center" vertical="center" wrapText="1"/>
      <protection locked="0"/>
    </xf>
    <xf numFmtId="49" fontId="33" fillId="0" borderId="1" xfId="9" applyNumberFormat="1" applyFont="1" applyBorder="1" applyAlignment="1">
      <alignment horizontal="center" vertical="center"/>
      <protection locked="0"/>
    </xf>
    <xf numFmtId="0" fontId="37" fillId="0" borderId="0" xfId="99" applyFont="1" applyAlignment="1">
      <alignment vertical="center" wrapText="1"/>
    </xf>
    <xf numFmtId="49" fontId="38" fillId="0" borderId="1" xfId="9" applyNumberFormat="1" applyFont="1" applyBorder="1" applyAlignment="1">
      <alignment horizontal="center" vertical="center"/>
      <protection locked="0"/>
    </xf>
    <xf numFmtId="179" fontId="29" fillId="0" borderId="1" xfId="9" applyNumberFormat="1" applyFont="1" applyBorder="1" applyAlignment="1">
      <alignment horizontal="right" vertical="center"/>
      <protection locked="0"/>
    </xf>
    <xf numFmtId="179" fontId="19" fillId="0" borderId="0" xfId="9" applyNumberFormat="1" applyFont="1" applyAlignment="1">
      <alignment vertical="center"/>
      <protection locked="0"/>
    </xf>
    <xf numFmtId="49" fontId="35" fillId="0" borderId="1" xfId="9" applyNumberFormat="1" applyFont="1" applyBorder="1" applyAlignment="1">
      <alignment horizontal="center" vertical="center"/>
      <protection locked="0"/>
    </xf>
    <xf numFmtId="181" fontId="37" fillId="0" borderId="0" xfId="9" applyNumberFormat="1" applyFont="1" applyAlignment="1">
      <alignment vertical="center"/>
      <protection locked="0"/>
    </xf>
    <xf numFmtId="0" fontId="37" fillId="0" borderId="0" xfId="99" applyFont="1" applyAlignment="1">
      <alignment horizontal="center" vertical="center" wrapText="1"/>
    </xf>
    <xf numFmtId="49" fontId="19" fillId="0" borderId="0" xfId="99" applyNumberFormat="1" applyFont="1" applyAlignment="1" applyProtection="1">
      <alignment vertical="center"/>
      <protection locked="0"/>
    </xf>
    <xf numFmtId="2" fontId="19" fillId="0" borderId="0" xfId="99" applyNumberFormat="1" applyFont="1" applyAlignment="1" applyProtection="1">
      <alignment vertical="center"/>
      <protection locked="0"/>
    </xf>
    <xf numFmtId="0" fontId="29" fillId="0" borderId="0" xfId="9" applyFont="1" applyAlignment="1">
      <alignment vertical="top"/>
      <protection locked="0"/>
    </xf>
    <xf numFmtId="49" fontId="2" fillId="0" borderId="0" xfId="9" applyNumberFormat="1" applyFont="1" applyAlignment="1">
      <alignment horizontal="left" vertical="top"/>
      <protection locked="0"/>
    </xf>
    <xf numFmtId="0" fontId="2" fillId="0" borderId="0" xfId="9" applyFont="1" applyAlignment="1">
      <alignment vertical="top"/>
      <protection locked="0"/>
    </xf>
    <xf numFmtId="179" fontId="2" fillId="0" borderId="0" xfId="9" applyNumberFormat="1" applyFont="1" applyAlignment="1">
      <alignment horizontal="center" vertical="top"/>
      <protection locked="0"/>
    </xf>
    <xf numFmtId="0" fontId="19" fillId="0" borderId="0" xfId="9" applyFont="1" applyAlignment="1">
      <alignment vertical="top"/>
      <protection locked="0"/>
    </xf>
    <xf numFmtId="49" fontId="19" fillId="0" borderId="0" xfId="99" applyNumberFormat="1" applyFont="1"/>
    <xf numFmtId="2" fontId="19" fillId="0" borderId="0" xfId="99" applyNumberFormat="1" applyFont="1"/>
    <xf numFmtId="181" fontId="19" fillId="0" borderId="0" xfId="9" applyNumberFormat="1" applyFont="1" applyAlignment="1">
      <alignment vertical="top"/>
      <protection locked="0"/>
    </xf>
    <xf numFmtId="179" fontId="30" fillId="0" borderId="0" xfId="9" applyNumberFormat="1" applyFont="1" applyAlignment="1">
      <alignment horizontal="center" vertical="center"/>
      <protection locked="0"/>
    </xf>
    <xf numFmtId="0" fontId="33" fillId="0" borderId="1" xfId="9" applyFont="1" applyBorder="1" applyAlignment="1">
      <alignment horizontal="center" vertical="center"/>
      <protection locked="0"/>
    </xf>
    <xf numFmtId="179" fontId="33" fillId="0" borderId="1" xfId="9" applyNumberFormat="1" applyFont="1" applyBorder="1" applyAlignment="1">
      <alignment horizontal="center" vertical="center"/>
      <protection locked="0"/>
    </xf>
    <xf numFmtId="0" fontId="34" fillId="0" borderId="0" xfId="99" applyFont="1" applyAlignment="1">
      <alignment vertical="center" wrapText="1"/>
    </xf>
    <xf numFmtId="49" fontId="36" fillId="0" borderId="1" xfId="9" applyNumberFormat="1" applyFont="1" applyBorder="1" applyAlignment="1">
      <alignment horizontal="left" vertical="center"/>
      <protection locked="0"/>
    </xf>
    <xf numFmtId="0" fontId="21" fillId="0" borderId="1" xfId="9" applyFont="1" applyBorder="1" applyAlignment="1">
      <alignment horizontal="left" vertical="center"/>
      <protection locked="0"/>
    </xf>
    <xf numFmtId="179" fontId="36" fillId="0" borderId="1" xfId="9" applyNumberFormat="1" applyFont="1" applyBorder="1" applyAlignment="1">
      <alignment horizontal="center" vertical="center"/>
      <protection locked="0"/>
    </xf>
    <xf numFmtId="0" fontId="29" fillId="0" borderId="0" xfId="99" applyFont="1" applyAlignment="1">
      <alignment vertical="center" wrapText="1"/>
    </xf>
    <xf numFmtId="49" fontId="29" fillId="0" borderId="1" xfId="9" applyNumberFormat="1" applyFont="1" applyBorder="1" applyAlignment="1">
      <alignment horizontal="left" vertical="center"/>
      <protection locked="0"/>
    </xf>
    <xf numFmtId="0" fontId="39" fillId="0" borderId="1" xfId="9" applyFont="1" applyBorder="1" applyAlignment="1">
      <alignment horizontal="left" vertical="center"/>
      <protection locked="0"/>
    </xf>
    <xf numFmtId="179" fontId="29" fillId="0" borderId="1" xfId="9" applyNumberFormat="1" applyFont="1" applyBorder="1" applyAlignment="1">
      <alignment horizontal="center" vertical="center"/>
      <protection locked="0"/>
    </xf>
    <xf numFmtId="0" fontId="35" fillId="0" borderId="6" xfId="9" applyFont="1" applyBorder="1" applyAlignment="1">
      <alignment horizontal="center" vertical="center"/>
      <protection locked="0"/>
    </xf>
    <xf numFmtId="0" fontId="36" fillId="0" borderId="7" xfId="9" applyFont="1" applyBorder="1" applyAlignment="1">
      <alignment horizontal="center" vertical="center"/>
      <protection locked="0"/>
    </xf>
    <xf numFmtId="181" fontId="29" fillId="0" borderId="0" xfId="9" applyNumberFormat="1" applyFont="1" applyAlignment="1">
      <alignment vertical="top"/>
      <protection locked="0"/>
    </xf>
    <xf numFmtId="0" fontId="34" fillId="0" borderId="0" xfId="99" applyFont="1" applyAlignment="1">
      <alignment horizontal="center" vertical="center" wrapText="1"/>
    </xf>
    <xf numFmtId="0" fontId="29" fillId="0" borderId="0" xfId="99" applyFont="1" applyAlignment="1">
      <alignment horizontal="center" vertical="center" wrapText="1"/>
    </xf>
    <xf numFmtId="180" fontId="36" fillId="0" borderId="1" xfId="9" applyNumberFormat="1" applyFont="1" applyBorder="1" applyAlignment="1">
      <alignment vertical="center"/>
      <protection locked="0"/>
    </xf>
    <xf numFmtId="180" fontId="19" fillId="0" borderId="0" xfId="9" applyNumberFormat="1" applyFont="1" applyAlignment="1">
      <alignment vertical="top"/>
      <protection locked="0"/>
    </xf>
    <xf numFmtId="49" fontId="29" fillId="0" borderId="0" xfId="9" applyNumberFormat="1" applyFont="1" applyAlignment="1">
      <alignment horizontal="left" vertical="top"/>
      <protection locked="0"/>
    </xf>
    <xf numFmtId="179" fontId="2" fillId="0" borderId="0" xfId="9" applyNumberFormat="1" applyFont="1" applyAlignment="1">
      <alignment vertical="top"/>
      <protection locked="0"/>
    </xf>
    <xf numFmtId="0" fontId="3" fillId="0" borderId="0" xfId="9" applyFont="1" applyAlignment="1">
      <alignment horizontal="center" vertical="top"/>
      <protection locked="0"/>
    </xf>
    <xf numFmtId="181" fontId="24" fillId="0" borderId="0" xfId="9" applyNumberFormat="1" applyFont="1" applyAlignment="1">
      <alignment horizontal="center" vertical="top"/>
      <protection locked="0"/>
    </xf>
    <xf numFmtId="179" fontId="30" fillId="0" borderId="0" xfId="9" applyNumberFormat="1" applyFont="1" applyAlignment="1">
      <alignment horizontal="right" vertical="center"/>
      <protection locked="0"/>
    </xf>
    <xf numFmtId="49" fontId="35" fillId="0" borderId="1" xfId="9" applyNumberFormat="1" applyFont="1" applyBorder="1" applyAlignment="1">
      <alignment horizontal="left" vertical="center"/>
      <protection locked="0"/>
    </xf>
    <xf numFmtId="179" fontId="25" fillId="0" borderId="1" xfId="9" applyNumberFormat="1" applyFont="1" applyBorder="1" applyAlignment="1">
      <alignment horizontal="right" vertical="center"/>
      <protection locked="0"/>
    </xf>
    <xf numFmtId="49" fontId="29" fillId="0" borderId="0" xfId="99" applyNumberFormat="1" applyFont="1" applyAlignment="1">
      <alignment horizontal="left"/>
    </xf>
    <xf numFmtId="49" fontId="38" fillId="0" borderId="0" xfId="99" applyNumberFormat="1" applyFont="1" applyAlignment="1">
      <alignment horizontal="left"/>
    </xf>
    <xf numFmtId="49" fontId="38" fillId="0" borderId="1" xfId="9" applyNumberFormat="1" applyFont="1" applyBorder="1" applyAlignment="1">
      <alignment horizontal="left" vertical="center" indent="1"/>
      <protection locked="0"/>
    </xf>
    <xf numFmtId="179" fontId="29" fillId="0" borderId="1" xfId="99" applyNumberFormat="1" applyFont="1" applyBorder="1" applyAlignment="1">
      <alignment horizontal="right" vertical="center" indent="1"/>
    </xf>
    <xf numFmtId="182" fontId="29" fillId="0" borderId="0" xfId="9" applyNumberFormat="1" applyFont="1" applyAlignment="1">
      <alignment vertical="top"/>
      <protection locked="0"/>
    </xf>
    <xf numFmtId="49" fontId="29" fillId="0" borderId="0" xfId="99" applyNumberFormat="1" applyFont="1"/>
    <xf numFmtId="2" fontId="29" fillId="0" borderId="0" xfId="99" applyNumberFormat="1" applyFont="1"/>
    <xf numFmtId="180" fontId="29" fillId="0" borderId="0" xfId="9" applyNumberFormat="1" applyFont="1" applyAlignment="1">
      <alignment vertical="top"/>
      <protection locked="0"/>
    </xf>
    <xf numFmtId="179" fontId="29" fillId="0" borderId="0" xfId="9" applyNumberFormat="1" applyFont="1" applyAlignment="1">
      <alignment vertical="top"/>
      <protection locked="0"/>
    </xf>
    <xf numFmtId="49" fontId="38" fillId="0" borderId="0" xfId="99" applyNumberFormat="1" applyFont="1"/>
    <xf numFmtId="179" fontId="29" fillId="0" borderId="1" xfId="9" applyNumberFormat="1" applyFont="1" applyBorder="1" applyAlignment="1">
      <alignment vertical="center"/>
      <protection locked="0"/>
    </xf>
    <xf numFmtId="179" fontId="36" fillId="0" borderId="1" xfId="9" applyNumberFormat="1" applyFont="1" applyBorder="1" applyAlignment="1">
      <alignment vertical="center"/>
      <protection locked="0"/>
    </xf>
    <xf numFmtId="181" fontId="2" fillId="0" borderId="0" xfId="9" applyNumberFormat="1" applyFont="1" applyAlignment="1">
      <alignment vertical="top"/>
      <protection locked="0"/>
    </xf>
    <xf numFmtId="49" fontId="29" fillId="0" borderId="0" xfId="99" applyNumberFormat="1" applyFont="1" applyAlignment="1" applyProtection="1">
      <alignment horizontal="left" vertical="center"/>
      <protection locked="0"/>
    </xf>
    <xf numFmtId="49" fontId="38" fillId="0" borderId="0" xfId="99" applyNumberFormat="1" applyFont="1" applyAlignment="1" applyProtection="1">
      <alignment horizontal="left" vertical="center"/>
      <protection locked="0"/>
    </xf>
    <xf numFmtId="49" fontId="29" fillId="0" borderId="0" xfId="99" applyNumberFormat="1" applyFont="1" applyAlignment="1" applyProtection="1">
      <alignment vertical="center"/>
      <protection locked="0"/>
    </xf>
    <xf numFmtId="2" fontId="29" fillId="0" borderId="0" xfId="99" applyNumberFormat="1" applyFont="1" applyAlignment="1" applyProtection="1">
      <alignment vertical="center"/>
      <protection locked="0"/>
    </xf>
    <xf numFmtId="49" fontId="38" fillId="0" borderId="0" xfId="99" applyNumberFormat="1" applyFont="1" applyAlignment="1" applyProtection="1">
      <alignment vertical="center"/>
      <protection locked="0"/>
    </xf>
    <xf numFmtId="0" fontId="33" fillId="0" borderId="0" xfId="99" applyFont="1" applyAlignment="1">
      <alignment vertical="center"/>
    </xf>
    <xf numFmtId="49" fontId="29" fillId="0" borderId="0" xfId="99" applyNumberFormat="1" applyFont="1" applyAlignment="1">
      <alignment horizontal="left" vertical="center" indent="1"/>
    </xf>
    <xf numFmtId="49" fontId="36" fillId="0" borderId="0" xfId="99" applyNumberFormat="1" applyFont="1" applyAlignment="1">
      <alignment horizontal="left" vertical="center" indent="1"/>
    </xf>
    <xf numFmtId="0" fontId="36" fillId="0" borderId="0" xfId="99" applyFont="1" applyAlignment="1">
      <alignment vertical="center"/>
    </xf>
    <xf numFmtId="179" fontId="29" fillId="0" borderId="0" xfId="99" applyNumberFormat="1" applyFont="1" applyAlignment="1">
      <alignment vertical="center"/>
    </xf>
    <xf numFmtId="179" fontId="19" fillId="0" borderId="0" xfId="99" applyNumberFormat="1" applyFont="1" applyAlignment="1">
      <alignment horizontal="right" vertical="center"/>
    </xf>
    <xf numFmtId="0" fontId="33" fillId="0" borderId="1" xfId="99" applyFont="1" applyBorder="1" applyAlignment="1">
      <alignment horizontal="center" vertical="center"/>
    </xf>
    <xf numFmtId="179" fontId="33" fillId="0" borderId="1" xfId="99" applyNumberFormat="1" applyFont="1" applyBorder="1" applyAlignment="1">
      <alignment horizontal="center" vertical="center"/>
    </xf>
    <xf numFmtId="0" fontId="33" fillId="0" borderId="1" xfId="99" applyFont="1" applyBorder="1" applyAlignment="1">
      <alignment horizontal="left" vertical="center"/>
    </xf>
    <xf numFmtId="179" fontId="33" fillId="0" borderId="1" xfId="99" applyNumberFormat="1" applyFont="1" applyBorder="1" applyAlignment="1">
      <alignment horizontal="right" vertical="center"/>
    </xf>
    <xf numFmtId="49" fontId="38" fillId="0" borderId="1" xfId="99" applyNumberFormat="1" applyFont="1" applyBorder="1" applyAlignment="1">
      <alignment horizontal="left" vertical="center"/>
    </xf>
    <xf numFmtId="49" fontId="35" fillId="0" borderId="1" xfId="99" applyNumberFormat="1" applyFont="1" applyBorder="1" applyAlignment="1">
      <alignment horizontal="left" vertical="center"/>
    </xf>
    <xf numFmtId="179" fontId="36" fillId="0" borderId="1" xfId="99" applyNumberFormat="1" applyFont="1" applyBorder="1" applyAlignment="1">
      <alignment horizontal="right" vertical="center" indent="1"/>
    </xf>
    <xf numFmtId="0" fontId="35" fillId="0" borderId="1" xfId="99" applyFont="1" applyBorder="1" applyAlignment="1">
      <alignment horizontal="center" vertical="center"/>
    </xf>
    <xf numFmtId="179" fontId="36" fillId="0" borderId="1" xfId="99" applyNumberFormat="1" applyFont="1" applyBorder="1" applyAlignment="1">
      <alignment horizontal="right" vertical="center"/>
    </xf>
    <xf numFmtId="0" fontId="39" fillId="0" borderId="0" xfId="99" applyAlignment="1">
      <alignment vertical="center"/>
    </xf>
    <xf numFmtId="0" fontId="29" fillId="0" borderId="0" xfId="105" applyFont="1" applyAlignment="1">
      <alignment vertical="center" shrinkToFit="1"/>
    </xf>
    <xf numFmtId="0" fontId="40" fillId="0" borderId="0" xfId="105" applyFont="1" applyAlignment="1">
      <alignment horizontal="center" vertical="center" shrinkToFit="1"/>
    </xf>
    <xf numFmtId="0" fontId="40" fillId="0" borderId="0" xfId="105" applyFont="1" applyAlignment="1">
      <alignment vertical="center" shrinkToFit="1"/>
    </xf>
    <xf numFmtId="0" fontId="23" fillId="0" borderId="0" xfId="105" applyFont="1" applyAlignment="1">
      <alignment vertical="center" shrinkToFit="1"/>
    </xf>
    <xf numFmtId="0" fontId="36" fillId="0" borderId="0" xfId="105" applyFont="1" applyAlignment="1">
      <alignment vertical="center" shrinkToFit="1"/>
    </xf>
    <xf numFmtId="0" fontId="36" fillId="0" borderId="0" xfId="105" applyFont="1" applyAlignment="1">
      <alignment horizontal="center" vertical="center" shrinkToFit="1"/>
    </xf>
    <xf numFmtId="179" fontId="29" fillId="0" borderId="0" xfId="105" applyNumberFormat="1" applyFont="1" applyAlignment="1">
      <alignment horizontal="right" vertical="center" shrinkToFit="1"/>
    </xf>
    <xf numFmtId="0" fontId="41" fillId="0" borderId="0" xfId="107" applyFont="1" applyAlignment="1">
      <alignment horizontal="left" vertical="center" shrinkToFit="1"/>
    </xf>
    <xf numFmtId="179" fontId="29" fillId="0" borderId="0" xfId="107" applyNumberFormat="1" applyFont="1" applyAlignment="1">
      <alignment horizontal="right" vertical="center" shrinkToFit="1"/>
    </xf>
    <xf numFmtId="49" fontId="3" fillId="0" borderId="0" xfId="105" applyNumberFormat="1" applyFont="1" applyAlignment="1">
      <alignment horizontal="center" vertical="center" shrinkToFit="1"/>
    </xf>
    <xf numFmtId="179" fontId="42" fillId="0" borderId="0" xfId="9" applyNumberFormat="1" applyFont="1" applyAlignment="1">
      <alignment horizontal="right" vertical="center" shrinkToFit="1"/>
      <protection locked="0"/>
    </xf>
    <xf numFmtId="0" fontId="40" fillId="0" borderId="1" xfId="105" applyFont="1" applyBorder="1" applyAlignment="1">
      <alignment horizontal="center" vertical="center" shrinkToFit="1"/>
    </xf>
    <xf numFmtId="179" fontId="40" fillId="0" borderId="1" xfId="105" applyNumberFormat="1" applyFont="1" applyBorder="1" applyAlignment="1" applyProtection="1">
      <alignment horizontal="center" vertical="center" shrinkToFit="1"/>
      <protection locked="0"/>
    </xf>
    <xf numFmtId="0" fontId="40" fillId="0" borderId="1" xfId="0" applyFont="1" applyBorder="1" applyAlignment="1">
      <alignment vertical="center" shrinkToFit="1"/>
    </xf>
    <xf numFmtId="0" fontId="43" fillId="0" borderId="1" xfId="0" applyFont="1" applyFill="1" applyBorder="1" applyAlignment="1">
      <alignment horizontal="right" vertical="center" shrinkToFit="1"/>
    </xf>
    <xf numFmtId="0" fontId="23" fillId="0" borderId="1" xfId="0" applyFont="1" applyBorder="1" applyAlignment="1">
      <alignment vertical="center" shrinkToFit="1"/>
    </xf>
    <xf numFmtId="0" fontId="44" fillId="0" borderId="1" xfId="0" applyFont="1" applyFill="1" applyBorder="1" applyAlignment="1">
      <alignment horizontal="right" vertical="center" shrinkToFit="1"/>
    </xf>
    <xf numFmtId="0" fontId="39" fillId="0" borderId="1" xfId="105" applyFont="1" applyBorder="1" applyAlignment="1">
      <alignment horizontal="left" vertical="center" shrinkToFit="1"/>
    </xf>
    <xf numFmtId="0" fontId="19" fillId="0" borderId="0" xfId="99" applyFont="1" applyAlignment="1">
      <alignment vertical="center" wrapText="1"/>
    </xf>
    <xf numFmtId="0" fontId="21" fillId="0" borderId="1" xfId="105" applyFont="1" applyBorder="1" applyAlignment="1">
      <alignment horizontal="center" vertical="center" shrinkToFit="1"/>
    </xf>
    <xf numFmtId="179" fontId="36" fillId="0" borderId="1" xfId="105" applyNumberFormat="1" applyFont="1" applyBorder="1" applyAlignment="1">
      <alignment horizontal="right" vertical="center" shrinkToFit="1"/>
    </xf>
    <xf numFmtId="0" fontId="19" fillId="0" borderId="0" xfId="99" applyFont="1" applyAlignment="1">
      <alignment horizontal="center" vertical="center" wrapText="1"/>
    </xf>
    <xf numFmtId="180" fontId="2" fillId="0" borderId="1" xfId="9" applyNumberFormat="1" applyFont="1" applyBorder="1" applyAlignment="1">
      <alignment vertical="center"/>
      <protection locked="0"/>
    </xf>
    <xf numFmtId="0" fontId="37" fillId="0" borderId="0" xfId="9" applyFont="1" applyAlignment="1">
      <alignment vertical="top"/>
      <protection locked="0"/>
    </xf>
    <xf numFmtId="181" fontId="19" fillId="0" borderId="0" xfId="9" applyNumberFormat="1" applyFont="1" applyAlignment="1">
      <alignment horizontal="right" vertical="center"/>
      <protection locked="0"/>
    </xf>
    <xf numFmtId="49" fontId="31" fillId="0" borderId="1" xfId="9" applyNumberFormat="1" applyFont="1" applyBorder="1" applyAlignment="1">
      <alignment horizontal="center" vertical="center"/>
      <protection locked="0"/>
    </xf>
    <xf numFmtId="0" fontId="22" fillId="0" borderId="0" xfId="9" applyFont="1" applyAlignment="1">
      <alignment vertical="top"/>
      <protection locked="0"/>
    </xf>
    <xf numFmtId="49" fontId="42" fillId="0" borderId="1" xfId="9" applyNumberFormat="1" applyFont="1" applyBorder="1" applyAlignment="1">
      <alignment horizontal="center" vertical="center"/>
      <protection locked="0"/>
    </xf>
    <xf numFmtId="179" fontId="2" fillId="0" borderId="1" xfId="9" applyNumberFormat="1" applyFont="1" applyBorder="1" applyAlignment="1">
      <alignment horizontal="right" vertical="center"/>
      <protection locked="0"/>
    </xf>
    <xf numFmtId="180" fontId="2" fillId="0" borderId="0" xfId="9" applyNumberFormat="1" applyFont="1" applyAlignment="1">
      <alignment vertical="top"/>
      <protection locked="0"/>
    </xf>
    <xf numFmtId="179" fontId="19" fillId="0" borderId="0" xfId="9" applyNumberFormat="1" applyFont="1" applyAlignment="1">
      <alignment vertical="top"/>
      <protection locked="0"/>
    </xf>
    <xf numFmtId="49" fontId="45" fillId="0" borderId="1" xfId="9" applyNumberFormat="1" applyFont="1" applyBorder="1" applyAlignment="1">
      <alignment horizontal="center" vertical="center"/>
      <protection locked="0"/>
    </xf>
    <xf numFmtId="179" fontId="22" fillId="0" borderId="1" xfId="9" applyNumberFormat="1" applyFont="1" applyBorder="1" applyAlignment="1">
      <alignment horizontal="right" vertical="center"/>
      <protection locked="0"/>
    </xf>
    <xf numFmtId="181" fontId="37" fillId="0" borderId="0" xfId="9" applyNumberFormat="1" applyFont="1" applyAlignment="1">
      <alignment vertical="top"/>
      <protection locked="0"/>
    </xf>
    <xf numFmtId="0" fontId="46" fillId="0" borderId="0" xfId="9" applyFont="1" applyAlignment="1">
      <alignment vertical="center"/>
      <protection locked="0"/>
    </xf>
    <xf numFmtId="49" fontId="22" fillId="0" borderId="0" xfId="9" applyNumberFormat="1" applyFont="1" applyAlignment="1">
      <alignment horizontal="left" vertical="center"/>
      <protection locked="0"/>
    </xf>
    <xf numFmtId="179" fontId="19" fillId="0" borderId="0" xfId="9" applyNumberFormat="1" applyFont="1" applyAlignment="1">
      <alignment horizontal="right" vertical="center"/>
      <protection locked="0"/>
    </xf>
    <xf numFmtId="0" fontId="31" fillId="0" borderId="1" xfId="9" applyFont="1" applyBorder="1" applyAlignment="1">
      <alignment horizontal="center" vertical="center"/>
      <protection locked="0"/>
    </xf>
    <xf numFmtId="179" fontId="31" fillId="0" borderId="1" xfId="9" applyNumberFormat="1" applyFont="1" applyBorder="1" applyAlignment="1">
      <alignment horizontal="center" vertical="center"/>
      <protection locked="0"/>
    </xf>
    <xf numFmtId="0" fontId="36" fillId="0" borderId="1" xfId="9" applyFont="1" applyBorder="1" applyAlignment="1">
      <alignment horizontal="left" vertical="center"/>
      <protection locked="0"/>
    </xf>
    <xf numFmtId="0" fontId="21" fillId="0" borderId="1" xfId="0" applyFont="1" applyBorder="1" applyAlignment="1">
      <alignment horizontal="left" vertical="center"/>
    </xf>
    <xf numFmtId="179" fontId="21" fillId="0" borderId="1" xfId="96" applyNumberFormat="1" applyFont="1" applyBorder="1" applyAlignment="1">
      <alignment vertical="center"/>
    </xf>
    <xf numFmtId="0" fontId="29" fillId="0" borderId="1" xfId="9" applyFont="1" applyBorder="1" applyAlignment="1">
      <alignment horizontal="left" vertical="center"/>
      <protection locked="0"/>
    </xf>
    <xf numFmtId="0" fontId="39" fillId="0" borderId="1" xfId="0" applyFont="1" applyBorder="1" applyAlignment="1">
      <alignment horizontal="left" vertical="center"/>
    </xf>
    <xf numFmtId="179" fontId="39" fillId="0" borderId="1" xfId="96" applyNumberFormat="1" applyFont="1" applyBorder="1" applyAlignment="1">
      <alignment vertical="center"/>
    </xf>
    <xf numFmtId="3" fontId="39" fillId="0" borderId="1" xfId="0" applyNumberFormat="1" applyFont="1" applyBorder="1" applyAlignment="1">
      <alignment horizontal="left" vertical="center"/>
    </xf>
    <xf numFmtId="3" fontId="21" fillId="0" borderId="1" xfId="0" applyNumberFormat="1" applyFont="1" applyBorder="1" applyAlignment="1">
      <alignment horizontal="left" vertical="center"/>
    </xf>
    <xf numFmtId="49" fontId="47" fillId="0" borderId="1" xfId="9" applyNumberFormat="1" applyFont="1" applyBorder="1" applyAlignment="1">
      <alignment horizontal="center" vertical="center"/>
      <protection locked="0"/>
    </xf>
    <xf numFmtId="49" fontId="22" fillId="0" borderId="1" xfId="9" applyNumberFormat="1" applyFont="1" applyBorder="1" applyAlignment="1">
      <alignment horizontal="center" vertical="center"/>
      <protection locked="0"/>
    </xf>
    <xf numFmtId="179" fontId="22" fillId="0" borderId="1" xfId="9" applyNumberFormat="1" applyFont="1" applyBorder="1" applyAlignment="1">
      <alignment vertical="center"/>
      <protection locked="0"/>
    </xf>
    <xf numFmtId="0" fontId="29" fillId="0" borderId="0" xfId="9" applyFont="1" applyAlignment="1">
      <alignment horizontal="center" vertical="center"/>
      <protection locked="0"/>
    </xf>
    <xf numFmtId="0" fontId="29" fillId="0" borderId="0" xfId="9" applyFont="1" applyAlignment="1">
      <alignment vertical="center"/>
      <protection locked="0"/>
    </xf>
    <xf numFmtId="0" fontId="48" fillId="0" borderId="0" xfId="9" applyFont="1" applyFill="1" applyAlignment="1">
      <alignment vertical="center" shrinkToFit="1"/>
      <protection locked="0"/>
    </xf>
    <xf numFmtId="49" fontId="29" fillId="0" borderId="0" xfId="9" applyNumberFormat="1" applyFont="1" applyAlignment="1">
      <alignment horizontal="left" vertical="center"/>
      <protection locked="0"/>
    </xf>
    <xf numFmtId="0" fontId="36" fillId="0" borderId="0" xfId="9" applyFont="1" applyAlignment="1">
      <alignment vertical="center"/>
      <protection locked="0"/>
    </xf>
    <xf numFmtId="49" fontId="36" fillId="0" borderId="0" xfId="9" applyNumberFormat="1" applyFont="1" applyAlignment="1">
      <alignment horizontal="left" vertical="center"/>
      <protection locked="0"/>
    </xf>
    <xf numFmtId="0" fontId="29" fillId="0" borderId="0" xfId="9" applyFont="1" applyAlignment="1">
      <alignment horizontal="left" vertical="center"/>
      <protection locked="0"/>
    </xf>
    <xf numFmtId="179" fontId="29" fillId="0" borderId="0" xfId="9" applyNumberFormat="1" applyFont="1" applyAlignment="1">
      <alignment vertical="center"/>
      <protection locked="0"/>
    </xf>
    <xf numFmtId="49" fontId="29" fillId="0" borderId="0" xfId="99" applyNumberFormat="1" applyFont="1" applyAlignment="1">
      <alignment vertical="center"/>
    </xf>
    <xf numFmtId="2" fontId="29" fillId="0" borderId="0" xfId="99" applyNumberFormat="1" applyFont="1" applyAlignment="1">
      <alignment vertical="center"/>
    </xf>
    <xf numFmtId="181" fontId="29" fillId="0" borderId="0" xfId="9" applyNumberFormat="1" applyFont="1" applyAlignment="1">
      <alignment vertical="center"/>
      <protection locked="0"/>
    </xf>
    <xf numFmtId="0" fontId="39" fillId="0" borderId="0" xfId="9" applyFont="1" applyAlignment="1">
      <alignment horizontal="left" vertical="center"/>
      <protection locked="0"/>
    </xf>
    <xf numFmtId="179" fontId="29" fillId="0" borderId="0" xfId="9" applyNumberFormat="1" applyFont="1" applyAlignment="1">
      <alignment horizontal="center" vertical="center"/>
      <protection locked="0"/>
    </xf>
    <xf numFmtId="49" fontId="29" fillId="0" borderId="0" xfId="99" applyNumberFormat="1" applyFont="1" applyAlignment="1">
      <alignment horizontal="center" vertical="center"/>
    </xf>
    <xf numFmtId="179" fontId="38" fillId="0" borderId="0" xfId="9" applyNumberFormat="1" applyFont="1" applyAlignment="1">
      <alignment horizontal="right" vertical="center"/>
      <protection locked="0"/>
    </xf>
    <xf numFmtId="0" fontId="18" fillId="0" borderId="1" xfId="9" applyFont="1" applyFill="1" applyBorder="1" applyAlignment="1">
      <alignment horizontal="center" vertical="center" shrinkToFit="1"/>
      <protection locked="0"/>
    </xf>
    <xf numFmtId="179" fontId="21" fillId="0" borderId="1" xfId="0" applyNumberFormat="1" applyFont="1" applyFill="1" applyBorder="1" applyAlignment="1">
      <alignment horizontal="center" vertical="center" shrinkToFit="1"/>
    </xf>
    <xf numFmtId="49" fontId="18" fillId="0" borderId="6" xfId="9" applyNumberFormat="1" applyFont="1" applyBorder="1" applyAlignment="1">
      <alignment horizontal="center" vertical="center"/>
      <protection locked="0"/>
    </xf>
    <xf numFmtId="49" fontId="18" fillId="0" borderId="7" xfId="9" applyNumberFormat="1" applyFont="1" applyBorder="1" applyAlignment="1">
      <alignment horizontal="center" vertical="center"/>
      <protection locked="0"/>
    </xf>
    <xf numFmtId="49" fontId="29" fillId="0" borderId="0" xfId="99" applyNumberFormat="1" applyFont="1" applyAlignment="1">
      <alignment horizontal="left" vertical="center"/>
    </xf>
    <xf numFmtId="49" fontId="38" fillId="0" borderId="0" xfId="99" applyNumberFormat="1" applyFont="1" applyAlignment="1">
      <alignment horizontal="left" vertical="center"/>
    </xf>
    <xf numFmtId="182" fontId="36" fillId="0" borderId="0" xfId="9" applyNumberFormat="1" applyFont="1" applyAlignment="1">
      <alignment vertical="center"/>
      <protection locked="0"/>
    </xf>
    <xf numFmtId="49" fontId="36" fillId="0" borderId="0" xfId="99" applyNumberFormat="1" applyFont="1" applyAlignment="1">
      <alignment vertical="center"/>
    </xf>
    <xf numFmtId="49" fontId="18" fillId="0" borderId="7" xfId="9" applyNumberFormat="1" applyFont="1" applyBorder="1" applyAlignment="1">
      <alignment horizontal="left" vertical="center"/>
      <protection locked="0"/>
    </xf>
    <xf numFmtId="179" fontId="18" fillId="0" borderId="1" xfId="9" applyNumberFormat="1" applyFont="1" applyBorder="1" applyAlignment="1">
      <alignment horizontal="right" vertical="center"/>
      <protection locked="0"/>
    </xf>
    <xf numFmtId="3" fontId="21" fillId="0" borderId="1" xfId="0" applyNumberFormat="1" applyFont="1" applyBorder="1" applyAlignment="1">
      <alignment vertical="center"/>
    </xf>
    <xf numFmtId="49" fontId="36" fillId="0" borderId="0" xfId="99" applyNumberFormat="1" applyFont="1" applyAlignment="1">
      <alignment horizontal="left" vertical="center"/>
    </xf>
    <xf numFmtId="3" fontId="39" fillId="0" borderId="1" xfId="0" applyNumberFormat="1" applyFont="1" applyBorder="1" applyAlignment="1">
      <alignment vertical="center"/>
    </xf>
    <xf numFmtId="180" fontId="29" fillId="0" borderId="0" xfId="9" applyNumberFormat="1" applyFont="1" applyAlignment="1">
      <alignment vertical="center"/>
      <protection locked="0"/>
    </xf>
    <xf numFmtId="49" fontId="38" fillId="0" borderId="0" xfId="99" applyNumberFormat="1" applyFont="1" applyAlignment="1">
      <alignment vertical="center"/>
    </xf>
    <xf numFmtId="0" fontId="40" fillId="0" borderId="1" xfId="0" applyFont="1" applyBorder="1" applyAlignment="1">
      <alignment vertical="center"/>
    </xf>
    <xf numFmtId="0" fontId="23" fillId="0" borderId="1" xfId="0" applyFont="1" applyBorder="1" applyAlignment="1">
      <alignment vertical="center"/>
    </xf>
    <xf numFmtId="0" fontId="18" fillId="0" borderId="6" xfId="9" applyFont="1" applyBorder="1" applyAlignment="1">
      <alignment horizontal="center" vertical="center"/>
      <protection locked="0"/>
    </xf>
    <xf numFmtId="0" fontId="18" fillId="0" borderId="8" xfId="9" applyFont="1" applyBorder="1" applyAlignment="1">
      <alignment horizontal="center" vertical="center"/>
      <protection locked="0"/>
    </xf>
    <xf numFmtId="2" fontId="29" fillId="0" borderId="0" xfId="99" applyNumberFormat="1" applyFont="1" applyAlignment="1">
      <alignment horizontal="center" vertical="center"/>
    </xf>
    <xf numFmtId="181" fontId="29" fillId="0" borderId="0" xfId="9" applyNumberFormat="1" applyFont="1" applyAlignment="1">
      <alignment horizontal="center" vertical="center"/>
      <protection locked="0"/>
    </xf>
    <xf numFmtId="2" fontId="36" fillId="0" borderId="0" xfId="99" applyNumberFormat="1" applyFont="1" applyAlignment="1">
      <alignment vertical="center"/>
    </xf>
    <xf numFmtId="181" fontId="36" fillId="0" borderId="0" xfId="9" applyNumberFormat="1" applyFont="1" applyAlignment="1">
      <alignment vertical="center"/>
      <protection locked="0"/>
    </xf>
    <xf numFmtId="180" fontId="36" fillId="0" borderId="0" xfId="9" applyNumberFormat="1" applyFont="1" applyAlignment="1">
      <alignment vertical="center"/>
      <protection locked="0"/>
    </xf>
    <xf numFmtId="49" fontId="36" fillId="0" borderId="0" xfId="99" applyNumberFormat="1" applyFont="1" applyAlignment="1" applyProtection="1">
      <alignment vertical="center"/>
      <protection locked="0"/>
    </xf>
    <xf numFmtId="2" fontId="36" fillId="0" borderId="0" xfId="99" applyNumberFormat="1" applyFont="1" applyAlignment="1" applyProtection="1">
      <alignment vertical="center"/>
      <protection locked="0"/>
    </xf>
    <xf numFmtId="49" fontId="39" fillId="0" borderId="0" xfId="99" applyNumberFormat="1" applyFont="1" applyAlignment="1" applyProtection="1">
      <alignment vertical="center"/>
      <protection locked="0"/>
    </xf>
    <xf numFmtId="49" fontId="36" fillId="0" borderId="0" xfId="99" applyNumberFormat="1" applyFont="1" applyAlignment="1" applyProtection="1">
      <alignment horizontal="left" vertical="center"/>
      <protection locked="0"/>
    </xf>
    <xf numFmtId="0" fontId="31" fillId="0" borderId="1" xfId="99" applyFont="1" applyBorder="1" applyAlignment="1">
      <alignment horizontal="center" vertical="center"/>
    </xf>
    <xf numFmtId="179" fontId="22" fillId="0" borderId="1" xfId="99" applyNumberFormat="1" applyFont="1" applyBorder="1" applyAlignment="1">
      <alignment horizontal="center" vertical="center"/>
    </xf>
    <xf numFmtId="0" fontId="46" fillId="0" borderId="1" xfId="99" applyFont="1" applyBorder="1" applyAlignment="1">
      <alignment horizontal="center" vertical="center"/>
    </xf>
    <xf numFmtId="179" fontId="13" fillId="0" borderId="1" xfId="0" applyNumberFormat="1" applyFont="1" applyBorder="1" applyAlignment="1">
      <alignment horizontal="right" vertical="center"/>
    </xf>
    <xf numFmtId="0" fontId="46" fillId="0" borderId="6" xfId="99" applyFont="1" applyBorder="1" applyAlignment="1">
      <alignment horizontal="center" vertical="center"/>
    </xf>
    <xf numFmtId="0" fontId="45" fillId="0" borderId="6" xfId="99" applyFont="1" applyBorder="1" applyAlignment="1">
      <alignment horizontal="center" vertical="center"/>
    </xf>
    <xf numFmtId="179" fontId="22" fillId="0" borderId="1" xfId="99" applyNumberFormat="1" applyFont="1" applyBorder="1" applyAlignment="1">
      <alignment horizontal="right" vertical="center"/>
    </xf>
    <xf numFmtId="0" fontId="49" fillId="0" borderId="0" xfId="105" applyFont="1" applyAlignment="1">
      <alignment vertical="center" wrapText="1"/>
    </xf>
    <xf numFmtId="0" fontId="50" fillId="0" borderId="0" xfId="105" applyFont="1" applyAlignment="1">
      <alignment horizontal="center" vertical="center" shrinkToFit="1"/>
    </xf>
    <xf numFmtId="0" fontId="25" fillId="0" borderId="0" xfId="105" applyFont="1" applyAlignment="1">
      <alignment vertical="center" shrinkToFit="1"/>
    </xf>
    <xf numFmtId="0" fontId="27" fillId="0" borderId="0" xfId="105" applyFont="1" applyAlignment="1">
      <alignment vertical="center" shrinkToFit="1"/>
    </xf>
    <xf numFmtId="0" fontId="25" fillId="0" borderId="0" xfId="105" applyFont="1" applyAlignment="1">
      <alignment horizontal="center" vertical="center" shrinkToFit="1"/>
    </xf>
    <xf numFmtId="0" fontId="25" fillId="0" borderId="0" xfId="105" applyFont="1" applyAlignment="1">
      <alignment vertical="center" wrapText="1"/>
    </xf>
    <xf numFmtId="0" fontId="51" fillId="0" borderId="0" xfId="105" applyFont="1" applyAlignment="1">
      <alignment vertical="center" wrapText="1"/>
    </xf>
    <xf numFmtId="0" fontId="27" fillId="0" borderId="0" xfId="105" applyFont="1" applyAlignment="1">
      <alignment horizontal="left" vertical="center" shrinkToFit="1"/>
    </xf>
    <xf numFmtId="181" fontId="27" fillId="0" borderId="0" xfId="105" applyNumberFormat="1" applyFont="1" applyAlignment="1">
      <alignment horizontal="right" vertical="center" wrapText="1"/>
    </xf>
    <xf numFmtId="0" fontId="27" fillId="0" borderId="0" xfId="105" applyFont="1" applyAlignment="1">
      <alignment vertical="center" wrapText="1"/>
    </xf>
    <xf numFmtId="0" fontId="49" fillId="0" borderId="0" xfId="107" applyFont="1" applyAlignment="1">
      <alignment horizontal="left" vertical="center" shrinkToFit="1"/>
    </xf>
    <xf numFmtId="181" fontId="52" fillId="0" borderId="0" xfId="107" applyNumberFormat="1" applyFont="1" applyAlignment="1">
      <alignment horizontal="right" vertical="center" wrapText="1"/>
    </xf>
    <xf numFmtId="49" fontId="53" fillId="0" borderId="0" xfId="105" applyNumberFormat="1" applyFont="1" applyAlignment="1">
      <alignment horizontal="center" vertical="center" shrinkToFit="1"/>
    </xf>
    <xf numFmtId="49" fontId="53" fillId="0" borderId="0" xfId="105" applyNumberFormat="1" applyFont="1" applyAlignment="1">
      <alignment horizontal="center" vertical="center" wrapText="1"/>
    </xf>
    <xf numFmtId="0" fontId="51" fillId="0" borderId="0" xfId="105" applyFont="1" applyAlignment="1">
      <alignment horizontal="left" vertical="center" shrinkToFit="1"/>
    </xf>
    <xf numFmtId="181" fontId="49" fillId="0" borderId="0" xfId="9" applyNumberFormat="1" applyFont="1" applyAlignment="1">
      <alignment horizontal="right" vertical="center"/>
      <protection locked="0"/>
    </xf>
    <xf numFmtId="0" fontId="0" fillId="0" borderId="1" xfId="105" applyFont="1" applyBorder="1" applyAlignment="1">
      <alignment horizontal="center" vertical="center" shrinkToFit="1"/>
    </xf>
    <xf numFmtId="0" fontId="0" fillId="0" borderId="1" xfId="105" applyFont="1" applyBorder="1" applyAlignment="1" applyProtection="1">
      <alignment horizontal="center" vertical="center" shrinkToFit="1"/>
      <protection locked="0"/>
    </xf>
    <xf numFmtId="0" fontId="43" fillId="0" borderId="1" xfId="0" applyFont="1" applyFill="1" applyBorder="1" applyAlignment="1">
      <alignment horizontal="left" vertical="center" shrinkToFit="1"/>
    </xf>
    <xf numFmtId="4" fontId="25" fillId="0" borderId="1" xfId="105" applyNumberFormat="1" applyFont="1" applyBorder="1" applyAlignment="1">
      <alignment vertical="center" shrinkToFit="1"/>
    </xf>
    <xf numFmtId="0" fontId="54" fillId="0" borderId="1" xfId="0" applyFont="1" applyFill="1" applyBorder="1" applyAlignment="1">
      <alignment horizontal="left" vertical="center" shrinkToFit="1"/>
    </xf>
    <xf numFmtId="0" fontId="27" fillId="0" borderId="1" xfId="105" applyFont="1" applyBorder="1" applyAlignment="1">
      <alignment vertical="center" shrinkToFit="1"/>
    </xf>
    <xf numFmtId="4" fontId="27" fillId="0" borderId="1" xfId="105" applyNumberFormat="1" applyFont="1" applyBorder="1" applyAlignment="1">
      <alignment vertical="center" shrinkToFit="1"/>
    </xf>
    <xf numFmtId="0" fontId="55" fillId="0" borderId="1" xfId="0" applyFont="1" applyFill="1" applyBorder="1" applyAlignment="1">
      <alignment horizontal="left" vertical="center" shrinkToFit="1"/>
    </xf>
    <xf numFmtId="0" fontId="25" fillId="0" borderId="1" xfId="105" applyFont="1" applyBorder="1" applyAlignment="1">
      <alignment vertical="center" shrinkToFit="1"/>
    </xf>
    <xf numFmtId="4" fontId="27" fillId="0" borderId="1" xfId="105" applyNumberFormat="1" applyFont="1" applyBorder="1" applyAlignment="1">
      <alignment horizontal="right" vertical="center" shrinkToFit="1"/>
    </xf>
    <xf numFmtId="4" fontId="25" fillId="0" borderId="1" xfId="105" applyNumberFormat="1" applyFont="1" applyBorder="1" applyAlignment="1">
      <alignment vertical="center" wrapText="1"/>
    </xf>
    <xf numFmtId="0" fontId="27" fillId="0" borderId="1" xfId="105" applyFont="1" applyBorder="1" applyAlignment="1">
      <alignment vertical="center" wrapText="1"/>
    </xf>
    <xf numFmtId="4" fontId="27" fillId="0" borderId="1" xfId="105" applyNumberFormat="1" applyFont="1" applyBorder="1" applyAlignment="1">
      <alignment vertical="center" wrapText="1"/>
    </xf>
    <xf numFmtId="0" fontId="6" fillId="0" borderId="1" xfId="105" applyFont="1" applyBorder="1" applyAlignment="1">
      <alignment horizontal="left" vertical="center" shrinkToFit="1"/>
    </xf>
    <xf numFmtId="0" fontId="49" fillId="0" borderId="1" xfId="105" applyFont="1" applyBorder="1" applyAlignment="1">
      <alignment vertical="center" wrapText="1"/>
    </xf>
    <xf numFmtId="0" fontId="28" fillId="0" borderId="1" xfId="105" applyFont="1" applyBorder="1" applyAlignment="1">
      <alignment horizontal="left" vertical="center" shrinkToFit="1"/>
    </xf>
    <xf numFmtId="0" fontId="25" fillId="0" borderId="1" xfId="105" applyFont="1" applyBorder="1" applyAlignment="1">
      <alignment horizontal="left" vertical="center" shrinkToFit="1"/>
    </xf>
    <xf numFmtId="0" fontId="25" fillId="0" borderId="1" xfId="105" applyFont="1" applyBorder="1" applyAlignment="1">
      <alignment vertical="center" wrapText="1"/>
    </xf>
    <xf numFmtId="0" fontId="25" fillId="0" borderId="1" xfId="105" applyFont="1" applyBorder="1" applyAlignment="1">
      <alignment horizontal="center" vertical="center" shrinkToFit="1"/>
    </xf>
    <xf numFmtId="180" fontId="42" fillId="0" borderId="1" xfId="9" applyNumberFormat="1" applyFont="1" applyBorder="1" applyAlignment="1">
      <alignment horizontal="center" vertical="center"/>
      <protection locked="0"/>
    </xf>
    <xf numFmtId="180" fontId="19" fillId="0" borderId="0" xfId="99" applyNumberFormat="1" applyFont="1"/>
    <xf numFmtId="180" fontId="22" fillId="0" borderId="1" xfId="9" applyNumberFormat="1" applyFont="1" applyBorder="1" applyAlignment="1">
      <alignment horizontal="center" vertical="center"/>
      <protection locked="0"/>
    </xf>
    <xf numFmtId="180" fontId="2" fillId="0" borderId="1" xfId="9" applyNumberFormat="1" applyFont="1" applyBorder="1" applyAlignment="1">
      <alignment horizontal="center" vertical="center"/>
      <protection locked="0"/>
    </xf>
    <xf numFmtId="180" fontId="19" fillId="0" borderId="0" xfId="99" applyNumberFormat="1" applyFont="1" applyAlignment="1" applyProtection="1">
      <alignment vertical="center"/>
      <protection locked="0"/>
    </xf>
    <xf numFmtId="49" fontId="22" fillId="0" borderId="0" xfId="99" applyNumberFormat="1" applyFont="1" applyAlignment="1">
      <alignment horizontal="left" vertical="center"/>
    </xf>
    <xf numFmtId="49" fontId="2" fillId="0" borderId="0" xfId="99" applyNumberFormat="1" applyFont="1" applyAlignment="1">
      <alignment horizontal="left" vertical="center" indent="1"/>
    </xf>
    <xf numFmtId="181" fontId="56" fillId="0" borderId="0" xfId="99" applyNumberFormat="1" applyFont="1" applyAlignment="1">
      <alignment horizontal="right" vertical="center"/>
    </xf>
    <xf numFmtId="0" fontId="47" fillId="0" borderId="6" xfId="106" applyFont="1" applyBorder="1" applyAlignment="1" applyProtection="1">
      <alignment horizontal="left" vertical="center"/>
      <protection locked="0"/>
    </xf>
    <xf numFmtId="183" fontId="47" fillId="0" borderId="1" xfId="106" applyNumberFormat="1" applyFont="1" applyBorder="1" applyProtection="1">
      <alignment vertical="center"/>
      <protection locked="0"/>
    </xf>
    <xf numFmtId="0" fontId="13" fillId="0" borderId="1" xfId="106" applyFont="1" applyBorder="1" applyAlignment="1">
      <alignment horizontal="left" vertical="center"/>
    </xf>
    <xf numFmtId="49" fontId="13" fillId="0" borderId="1" xfId="106" applyNumberFormat="1" applyFont="1" applyBorder="1" applyProtection="1">
      <alignment vertical="center"/>
      <protection locked="0"/>
    </xf>
    <xf numFmtId="183" fontId="13" fillId="0" borderId="1" xfId="106" applyNumberFormat="1" applyFont="1" applyBorder="1" applyProtection="1">
      <alignment vertical="center"/>
      <protection locked="0"/>
    </xf>
    <xf numFmtId="49" fontId="13" fillId="0" borderId="1" xfId="106" applyNumberFormat="1" applyFont="1" applyBorder="1" applyAlignment="1">
      <alignment horizontal="left" vertical="center"/>
    </xf>
    <xf numFmtId="49" fontId="47" fillId="0" borderId="1" xfId="106" applyNumberFormat="1" applyFont="1" applyBorder="1" applyAlignment="1">
      <alignment horizontal="left" vertical="center"/>
    </xf>
    <xf numFmtId="49" fontId="47" fillId="0" borderId="1" xfId="106" applyNumberFormat="1" applyFont="1" applyBorder="1" applyProtection="1">
      <alignment vertical="center"/>
      <protection locked="0"/>
    </xf>
    <xf numFmtId="0" fontId="57" fillId="0" borderId="1" xfId="106" applyFont="1" applyBorder="1" applyAlignment="1">
      <alignment horizontal="left" vertical="center"/>
    </xf>
    <xf numFmtId="0" fontId="47" fillId="0" borderId="1" xfId="106" applyFont="1" applyBorder="1" applyAlignment="1" applyProtection="1">
      <alignment horizontal="left" vertical="center"/>
      <protection locked="0"/>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183" fontId="12" fillId="0" borderId="1" xfId="0" applyNumberFormat="1" applyFont="1" applyBorder="1" applyAlignment="1">
      <alignment vertical="center" wrapText="1"/>
    </xf>
    <xf numFmtId="0" fontId="2" fillId="0" borderId="0" xfId="9" applyFont="1" applyFill="1" applyAlignment="1">
      <alignment vertical="center" shrinkToFit="1"/>
      <protection locked="0"/>
    </xf>
    <xf numFmtId="0" fontId="19" fillId="0" borderId="0" xfId="9" applyFont="1" applyFill="1" applyAlignment="1">
      <alignment vertical="center" shrinkToFit="1"/>
      <protection locked="0"/>
    </xf>
    <xf numFmtId="179" fontId="19" fillId="0" borderId="0" xfId="9" applyNumberFormat="1" applyFont="1" applyFill="1" applyAlignment="1">
      <alignment vertical="center" shrinkToFit="1"/>
      <protection locked="0"/>
    </xf>
    <xf numFmtId="0" fontId="13" fillId="0" borderId="0" xfId="9" applyFont="1" applyFill="1" applyAlignment="1">
      <alignment vertical="center" shrinkToFit="1"/>
      <protection locked="0"/>
    </xf>
    <xf numFmtId="0" fontId="3" fillId="0" borderId="0" xfId="9" applyFont="1" applyFill="1" applyAlignment="1">
      <alignment horizontal="center" vertical="center" shrinkToFit="1"/>
      <protection locked="0"/>
    </xf>
    <xf numFmtId="179" fontId="58" fillId="0" borderId="0" xfId="9" applyNumberFormat="1" applyFont="1" applyFill="1" applyAlignment="1">
      <alignment horizontal="right" vertical="center" shrinkToFit="1"/>
      <protection locked="0"/>
    </xf>
    <xf numFmtId="0" fontId="48" fillId="0" borderId="1" xfId="0" applyFont="1" applyFill="1" applyBorder="1" applyAlignment="1">
      <alignment horizontal="left" vertical="center"/>
    </xf>
    <xf numFmtId="0" fontId="48" fillId="0" borderId="7" xfId="0" applyFont="1" applyFill="1" applyBorder="1" applyAlignment="1">
      <alignment vertical="center"/>
    </xf>
    <xf numFmtId="1" fontId="7" fillId="0" borderId="1" xfId="0" applyNumberFormat="1" applyFont="1" applyFill="1" applyBorder="1" applyAlignment="1">
      <alignment vertical="center"/>
    </xf>
    <xf numFmtId="180" fontId="48" fillId="0" borderId="7" xfId="0" applyNumberFormat="1" applyFont="1" applyFill="1" applyBorder="1" applyAlignment="1" applyProtection="1">
      <alignment horizontal="left" vertical="center"/>
      <protection locked="0"/>
    </xf>
    <xf numFmtId="0" fontId="7" fillId="0" borderId="1" xfId="0" applyFont="1" applyFill="1" applyBorder="1" applyAlignment="1">
      <alignment vertical="center"/>
    </xf>
    <xf numFmtId="0" fontId="7" fillId="0" borderId="1" xfId="0" applyNumberFormat="1" applyFont="1" applyFill="1" applyBorder="1" applyAlignment="1">
      <alignment vertical="center"/>
    </xf>
    <xf numFmtId="178" fontId="48" fillId="0" borderId="7" xfId="0" applyNumberFormat="1" applyFont="1" applyFill="1" applyBorder="1" applyAlignment="1" applyProtection="1">
      <alignment horizontal="left" vertical="center"/>
      <protection locked="0"/>
    </xf>
    <xf numFmtId="180" fontId="48" fillId="0" borderId="9" xfId="0" applyNumberFormat="1" applyFont="1" applyFill="1" applyBorder="1" applyAlignment="1" applyProtection="1">
      <alignment horizontal="left" vertical="center"/>
      <protection locked="0"/>
    </xf>
    <xf numFmtId="178" fontId="48" fillId="0" borderId="9" xfId="0" applyNumberFormat="1" applyFont="1" applyFill="1" applyBorder="1" applyAlignment="1" applyProtection="1">
      <alignment horizontal="left" vertical="center"/>
      <protection locked="0"/>
    </xf>
    <xf numFmtId="0" fontId="48" fillId="0" borderId="9" xfId="0" applyFont="1" applyFill="1" applyBorder="1" applyAlignment="1">
      <alignment vertical="center"/>
    </xf>
    <xf numFmtId="0" fontId="20" fillId="0" borderId="1" xfId="0" applyNumberFormat="1" applyFont="1" applyFill="1" applyBorder="1" applyAlignment="1">
      <alignment vertical="center"/>
    </xf>
    <xf numFmtId="0" fontId="7" fillId="0" borderId="1" xfId="0" applyNumberFormat="1" applyFont="1" applyFill="1" applyBorder="1" applyAlignment="1" applyProtection="1">
      <alignment vertical="center"/>
      <protection locked="0"/>
    </xf>
    <xf numFmtId="1" fontId="7" fillId="0" borderId="1" xfId="0" applyNumberFormat="1" applyFont="1" applyFill="1" applyBorder="1" applyAlignment="1" applyProtection="1">
      <alignment vertical="center"/>
      <protection locked="0"/>
    </xf>
    <xf numFmtId="0" fontId="2" fillId="0" borderId="1" xfId="9" applyFont="1" applyFill="1" applyBorder="1" applyAlignment="1">
      <alignment vertical="center" shrinkToFit="1"/>
      <protection locked="0"/>
    </xf>
    <xf numFmtId="0" fontId="47" fillId="0" borderId="1" xfId="0" applyFont="1" applyFill="1" applyBorder="1" applyAlignment="1" applyProtection="1">
      <alignment horizontal="center" vertical="center" shrinkToFit="1"/>
      <protection locked="0"/>
    </xf>
    <xf numFmtId="1" fontId="20" fillId="0" borderId="1" xfId="0" applyNumberFormat="1" applyFont="1" applyFill="1" applyBorder="1" applyAlignment="1">
      <alignment vertical="center"/>
    </xf>
    <xf numFmtId="179" fontId="2" fillId="0" borderId="0" xfId="9" applyNumberFormat="1" applyFont="1" applyFill="1" applyAlignment="1">
      <alignment vertical="center" shrinkToFit="1"/>
      <protection locked="0"/>
    </xf>
    <xf numFmtId="49" fontId="2" fillId="0" borderId="0" xfId="9" applyNumberFormat="1" applyFont="1" applyAlignment="1">
      <alignment horizontal="left" vertical="top" indent="1"/>
      <protection locked="0"/>
    </xf>
    <xf numFmtId="49" fontId="2" fillId="0" borderId="0" xfId="9" applyNumberFormat="1" applyFont="1" applyAlignment="1">
      <alignment horizontal="left" vertical="top" indent="2"/>
      <protection locked="0"/>
    </xf>
    <xf numFmtId="183" fontId="2" fillId="0" borderId="0" xfId="9" applyNumberFormat="1" applyFont="1" applyAlignment="1">
      <alignment vertical="top"/>
      <protection locked="0"/>
    </xf>
    <xf numFmtId="49" fontId="2" fillId="0" borderId="0" xfId="99" applyNumberFormat="1" applyFont="1"/>
    <xf numFmtId="2" fontId="2" fillId="0" borderId="0" xfId="99" applyNumberFormat="1" applyFont="1"/>
    <xf numFmtId="0" fontId="59" fillId="0" borderId="0" xfId="107" applyFont="1" applyAlignment="1">
      <alignment horizontal="left" vertical="center"/>
    </xf>
    <xf numFmtId="183" fontId="42" fillId="0" borderId="0" xfId="9" applyNumberFormat="1" applyFont="1" applyAlignment="1">
      <alignment horizontal="right" vertical="center"/>
      <protection locked="0"/>
    </xf>
    <xf numFmtId="49" fontId="20" fillId="0" borderId="1" xfId="9" applyNumberFormat="1" applyFont="1" applyBorder="1" applyAlignment="1">
      <alignment horizontal="center" vertical="center"/>
      <protection locked="0"/>
    </xf>
    <xf numFmtId="183" fontId="20" fillId="0" borderId="1" xfId="9" applyNumberFormat="1" applyFont="1" applyBorder="1" applyAlignment="1">
      <alignment horizontal="center" vertical="center"/>
      <protection locked="0"/>
    </xf>
    <xf numFmtId="0" fontId="46" fillId="0" borderId="0" xfId="99" applyFont="1" applyAlignment="1">
      <alignment vertical="center" wrapText="1"/>
    </xf>
    <xf numFmtId="49" fontId="20" fillId="0" borderId="1" xfId="9" applyNumberFormat="1" applyFont="1" applyBorder="1" applyAlignment="1">
      <alignment horizontal="left" vertical="center"/>
      <protection locked="0"/>
    </xf>
    <xf numFmtId="183" fontId="20" fillId="0" borderId="1" xfId="9" applyNumberFormat="1" applyFont="1" applyBorder="1" applyAlignment="1">
      <alignment horizontal="right" vertical="center"/>
      <protection locked="0"/>
    </xf>
    <xf numFmtId="49" fontId="2" fillId="0" borderId="0" xfId="99" applyNumberFormat="1" applyFont="1" applyAlignment="1">
      <alignment horizontal="left"/>
    </xf>
    <xf numFmtId="49" fontId="42" fillId="0" borderId="0" xfId="99" applyNumberFormat="1" applyFont="1" applyAlignment="1">
      <alignment horizontal="left"/>
    </xf>
    <xf numFmtId="0" fontId="13" fillId="0" borderId="1" xfId="96" applyFont="1" applyBorder="1" applyAlignment="1">
      <alignment vertical="center" shrinkToFit="1"/>
    </xf>
    <xf numFmtId="183" fontId="0" fillId="0" borderId="1" xfId="0" applyNumberFormat="1" applyFont="1" applyBorder="1" applyAlignment="1">
      <alignment vertical="center"/>
    </xf>
    <xf numFmtId="49" fontId="2" fillId="0" borderId="0" xfId="99" applyNumberFormat="1" applyFont="1" applyAlignment="1">
      <alignment horizontal="left" indent="1"/>
    </xf>
    <xf numFmtId="49" fontId="2" fillId="0" borderId="0" xfId="99" applyNumberFormat="1" applyFont="1" applyAlignment="1">
      <alignment horizontal="left" indent="2"/>
    </xf>
    <xf numFmtId="182" fontId="2" fillId="0" borderId="0" xfId="9" applyNumberFormat="1" applyFont="1" applyAlignment="1">
      <alignment vertical="top"/>
      <protection locked="0"/>
    </xf>
    <xf numFmtId="49" fontId="42" fillId="0" borderId="0" xfId="99" applyNumberFormat="1" applyFont="1"/>
    <xf numFmtId="49" fontId="7" fillId="0" borderId="1" xfId="9" applyNumberFormat="1" applyFont="1" applyBorder="1" applyAlignment="1">
      <alignment horizontal="left" vertical="center" indent="1"/>
      <protection locked="0"/>
    </xf>
    <xf numFmtId="183" fontId="7" fillId="0" borderId="1" xfId="9" applyNumberFormat="1" applyFont="1" applyBorder="1" applyAlignment="1">
      <alignment horizontal="right" vertical="center"/>
      <protection locked="0"/>
    </xf>
    <xf numFmtId="49" fontId="7" fillId="0" borderId="1" xfId="9" applyNumberFormat="1" applyFont="1" applyBorder="1" applyAlignment="1">
      <alignment horizontal="left" vertical="center" indent="2"/>
      <protection locked="0"/>
    </xf>
    <xf numFmtId="0" fontId="20" fillId="0" borderId="6" xfId="9" applyFont="1" applyBorder="1" applyAlignment="1">
      <alignment horizontal="center" vertical="center"/>
      <protection locked="0"/>
    </xf>
    <xf numFmtId="0" fontId="46" fillId="0" borderId="0" xfId="99" applyFont="1" applyAlignment="1">
      <alignment horizontal="center" vertical="center" wrapText="1"/>
    </xf>
    <xf numFmtId="49" fontId="2" fillId="0" borderId="0" xfId="99" applyNumberFormat="1" applyFont="1" applyAlignment="1" applyProtection="1">
      <alignment horizontal="left" vertical="center"/>
      <protection locked="0"/>
    </xf>
    <xf numFmtId="49" fontId="42" fillId="0" borderId="0" xfId="99" applyNumberFormat="1" applyFont="1" applyAlignment="1" applyProtection="1">
      <alignment horizontal="left" vertical="center"/>
      <protection locked="0"/>
    </xf>
    <xf numFmtId="49" fontId="2" fillId="0" borderId="0" xfId="99" applyNumberFormat="1" applyFont="1" applyAlignment="1" applyProtection="1">
      <alignment horizontal="left" vertical="center" indent="1"/>
      <protection locked="0"/>
    </xf>
    <xf numFmtId="49" fontId="42" fillId="0" borderId="0" xfId="99" applyNumberFormat="1" applyFont="1" applyAlignment="1" applyProtection="1">
      <alignment vertical="center"/>
      <protection locked="0"/>
    </xf>
    <xf numFmtId="0" fontId="36" fillId="0" borderId="0" xfId="105" applyFont="1" applyFill="1" applyAlignment="1">
      <alignment horizontal="center" vertical="center"/>
    </xf>
    <xf numFmtId="49" fontId="36" fillId="0" borderId="0" xfId="105" applyNumberFormat="1" applyFont="1" applyFill="1" applyAlignment="1">
      <alignment horizontal="left" vertical="center"/>
    </xf>
    <xf numFmtId="49" fontId="29" fillId="0" borderId="0" xfId="105" applyNumberFormat="1" applyFont="1" applyFill="1" applyAlignment="1">
      <alignment horizontal="left" indent="1"/>
    </xf>
    <xf numFmtId="0" fontId="36" fillId="0" borderId="0" xfId="105" applyFont="1" applyFill="1"/>
    <xf numFmtId="0" fontId="29" fillId="0" borderId="0" xfId="105" applyFont="1" applyFill="1"/>
    <xf numFmtId="179" fontId="29" fillId="0" borderId="0" xfId="105" applyNumberFormat="1" applyFont="1" applyFill="1"/>
    <xf numFmtId="0" fontId="41" fillId="0" borderId="0" xfId="107" applyFont="1" applyFill="1" applyAlignment="1">
      <alignment horizontal="left" vertical="center"/>
    </xf>
    <xf numFmtId="179" fontId="29" fillId="0" borderId="0" xfId="107" applyNumberFormat="1" applyFont="1" applyFill="1" applyAlignment="1">
      <alignment horizontal="left" vertical="center"/>
    </xf>
    <xf numFmtId="0" fontId="60" fillId="0" borderId="0" xfId="0" applyFont="1" applyFill="1" applyAlignment="1">
      <alignment horizontal="center" vertical="center"/>
    </xf>
    <xf numFmtId="0" fontId="61" fillId="0" borderId="0" xfId="0" applyFont="1" applyFill="1" applyAlignment="1">
      <alignment vertical="center"/>
    </xf>
    <xf numFmtId="179" fontId="28" fillId="0" borderId="0" xfId="0" applyNumberFormat="1" applyFont="1" applyFill="1" applyAlignment="1">
      <alignment horizontal="right" vertical="center"/>
    </xf>
    <xf numFmtId="0" fontId="26" fillId="0" borderId="1" xfId="0" applyFont="1" applyFill="1" applyBorder="1" applyAlignment="1">
      <alignment horizontal="center" vertical="center"/>
    </xf>
    <xf numFmtId="179" fontId="26" fillId="0" borderId="1" xfId="0" applyNumberFormat="1" applyFont="1" applyFill="1" applyBorder="1" applyAlignment="1">
      <alignment horizontal="center" vertical="center"/>
    </xf>
    <xf numFmtId="0" fontId="18" fillId="2" borderId="1" xfId="0" applyFont="1" applyFill="1" applyBorder="1" applyAlignment="1">
      <alignment vertical="center"/>
    </xf>
    <xf numFmtId="0" fontId="18" fillId="0" borderId="1" xfId="0" applyFont="1" applyFill="1" applyBorder="1" applyAlignment="1">
      <alignment vertical="center" wrapText="1"/>
    </xf>
    <xf numFmtId="0" fontId="48" fillId="2" borderId="1" xfId="0" applyFont="1" applyFill="1" applyBorder="1" applyAlignment="1">
      <alignment vertical="center"/>
    </xf>
    <xf numFmtId="3" fontId="48" fillId="0" borderId="1" xfId="0" applyNumberFormat="1" applyFont="1" applyFill="1" applyBorder="1" applyAlignment="1">
      <alignment vertical="center" wrapText="1"/>
    </xf>
    <xf numFmtId="0" fontId="48" fillId="0" borderId="1" xfId="0" applyFont="1" applyFill="1" applyBorder="1" applyAlignment="1">
      <alignment vertical="center" wrapText="1"/>
    </xf>
    <xf numFmtId="0" fontId="62" fillId="0" borderId="1" xfId="0" applyFont="1" applyFill="1" applyBorder="1" applyAlignment="1">
      <alignment vertical="center" wrapText="1"/>
    </xf>
    <xf numFmtId="0" fontId="39" fillId="0" borderId="1" xfId="0" applyFont="1" applyFill="1" applyBorder="1" applyAlignment="1">
      <alignment vertical="center"/>
    </xf>
    <xf numFmtId="179" fontId="39" fillId="0" borderId="1" xfId="0" applyNumberFormat="1" applyFont="1" applyFill="1" applyBorder="1" applyAlignment="1">
      <alignment vertical="center"/>
    </xf>
    <xf numFmtId="0" fontId="21" fillId="0" borderId="1" xfId="0" applyFont="1" applyFill="1" applyBorder="1" applyAlignment="1">
      <alignment horizontal="center" vertical="center"/>
    </xf>
  </cellXfs>
  <cellStyles count="120">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入" xfId="7" builtinId="20"/>
    <cellStyle name="千位分隔[0]" xfId="8" builtinId="6"/>
    <cellStyle name="常规_功能分类1212zhangl"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_ET_STYLE_NoName_00_" xfId="22"/>
    <cellStyle name="40% - 着色 3" xfId="23"/>
    <cellStyle name="标题" xfId="24" builtinId="15"/>
    <cellStyle name="常规 3 2 2" xfId="25"/>
    <cellStyle name="着色 1" xfId="26"/>
    <cellStyle name="20% - 着色 5" xfId="27"/>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40% - 着色 5" xfId="42"/>
    <cellStyle name="好" xfId="43" builtinId="26"/>
    <cellStyle name="适中" xfId="44" builtinId="28"/>
    <cellStyle name="着色 5" xfId="45"/>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40% - 强调文字颜色 4" xfId="55" builtinId="43"/>
    <cellStyle name="20% - 着色 1" xfId="56"/>
    <cellStyle name="强调文字颜色 5" xfId="57" builtinId="45"/>
    <cellStyle name="40% - 强调文字颜色 5" xfId="58" builtinId="47"/>
    <cellStyle name="20% - 着色 2" xfId="59"/>
    <cellStyle name="60% - 强调文字颜色 5" xfId="60" builtinId="48"/>
    <cellStyle name="强调文字颜色 6" xfId="61" builtinId="49"/>
    <cellStyle name="40% - 强调文字颜色 6" xfId="62" builtinId="51"/>
    <cellStyle name="20% - 着色 3" xfId="63"/>
    <cellStyle name="60% - 强调文字颜色 6" xfId="64" builtinId="52"/>
    <cellStyle name="_ET_STYLE_NoName_00__2016年人代会报告附表20160104" xfId="65"/>
    <cellStyle name="_ET_STYLE_NoName_00__国库1月5日调整表" xfId="66"/>
    <cellStyle name="差_发老吕2016基本支出测算11.28" xfId="67"/>
    <cellStyle name="20% - 着色 4" xfId="68"/>
    <cellStyle name="20% - 着色 6" xfId="69"/>
    <cellStyle name="着色 2" xfId="70"/>
    <cellStyle name="40% - 着色 1" xfId="71"/>
    <cellStyle name="40% - 着色 2" xfId="72"/>
    <cellStyle name="40% - 着色 6" xfId="73"/>
    <cellStyle name="60% - 着色 1" xfId="74"/>
    <cellStyle name="常规 43" xfId="75"/>
    <cellStyle name="60% - 着色 3" xfId="76"/>
    <cellStyle name="常规 45" xfId="77"/>
    <cellStyle name="60% - 着色 4" xfId="78"/>
    <cellStyle name="常规 46" xfId="79"/>
    <cellStyle name="60% - 着色 5" xfId="80"/>
    <cellStyle name="常规 47" xfId="81"/>
    <cellStyle name="60% - 着色 6" xfId="82"/>
    <cellStyle name="no dec" xfId="83"/>
    <cellStyle name="Normal_APR" xfId="84"/>
    <cellStyle name="百分比 2" xfId="85"/>
    <cellStyle name="表标题" xfId="86"/>
    <cellStyle name="差_全国各省民生政策标准10.7(lp稿)(1)" xfId="87"/>
    <cellStyle name="常规 10" xfId="88"/>
    <cellStyle name="常规 11" xfId="89"/>
    <cellStyle name="常规 12" xfId="90"/>
    <cellStyle name="常规 13" xfId="91"/>
    <cellStyle name="常规 14" xfId="92"/>
    <cellStyle name="常规 19" xfId="93"/>
    <cellStyle name="常规 2" xfId="94"/>
    <cellStyle name="常规 2 2" xfId="95"/>
    <cellStyle name="常规 2 4" xfId="96"/>
    <cellStyle name="常规 20" xfId="97"/>
    <cellStyle name="常规 21" xfId="98"/>
    <cellStyle name="常规 3" xfId="99"/>
    <cellStyle name="常规 4" xfId="100"/>
    <cellStyle name="常规 40" xfId="101"/>
    <cellStyle name="常规 41" xfId="102"/>
    <cellStyle name="常规 5" xfId="103"/>
    <cellStyle name="常规 8" xfId="104"/>
    <cellStyle name="常规_2013.1.人代会报告附表" xfId="105"/>
    <cellStyle name="常规_Sheet1" xfId="106"/>
    <cellStyle name="常规_人代会报告附表（定）曹铂0103" xfId="107"/>
    <cellStyle name="普通_97-917" xfId="108"/>
    <cellStyle name="千分位[0]_BT (2)" xfId="109"/>
    <cellStyle name="着色 4" xfId="110"/>
    <cellStyle name="千分位_97-917" xfId="111"/>
    <cellStyle name="千位[0]_1" xfId="112"/>
    <cellStyle name="千位_1" xfId="113"/>
    <cellStyle name="数字" xfId="114"/>
    <cellStyle name="未定义" xfId="115"/>
    <cellStyle name="小数" xfId="116"/>
    <cellStyle name="样式 1" xfId="117"/>
    <cellStyle name="着色 3" xfId="118"/>
    <cellStyle name="着色 6" xfId="11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C30" sqref="C30"/>
    </sheetView>
  </sheetViews>
  <sheetFormatPr defaultColWidth="7.875" defaultRowHeight="24" customHeight="1" outlineLevelCol="4"/>
  <cols>
    <col min="1" max="1" width="36.25" style="436" customWidth="1"/>
    <col min="2" max="2" width="25.625" style="437" customWidth="1"/>
    <col min="3" max="3" width="8" style="436" customWidth="1"/>
    <col min="4" max="4" width="7.875" style="436" customWidth="1"/>
    <col min="5" max="5" width="8.5" style="436" hidden="1" customWidth="1"/>
    <col min="6" max="6" width="7.875" style="436" hidden="1" customWidth="1"/>
    <col min="7" max="254" width="7.875" style="436"/>
    <col min="255" max="255" width="35.75" style="436" customWidth="1"/>
    <col min="256" max="256" width="7.875" style="436" hidden="1" customWidth="1"/>
    <col min="257" max="258" width="12" style="436" customWidth="1"/>
    <col min="259" max="259" width="8" style="436" customWidth="1"/>
    <col min="260" max="260" width="7.875" style="436" customWidth="1"/>
    <col min="261" max="262" width="7.875" style="436" hidden="1" customWidth="1"/>
    <col min="263" max="510" width="7.875" style="436"/>
    <col min="511" max="511" width="35.75" style="436" customWidth="1"/>
    <col min="512" max="512" width="7.875" style="436" hidden="1" customWidth="1"/>
    <col min="513" max="514" width="12" style="436" customWidth="1"/>
    <col min="515" max="515" width="8" style="436" customWidth="1"/>
    <col min="516" max="516" width="7.875" style="436" customWidth="1"/>
    <col min="517" max="518" width="7.875" style="436" hidden="1" customWidth="1"/>
    <col min="519" max="766" width="7.875" style="436"/>
    <col min="767" max="767" width="35.75" style="436" customWidth="1"/>
    <col min="768" max="768" width="7.875" style="436" hidden="1" customWidth="1"/>
    <col min="769" max="770" width="12" style="436" customWidth="1"/>
    <col min="771" max="771" width="8" style="436" customWidth="1"/>
    <col min="772" max="772" width="7.875" style="436" customWidth="1"/>
    <col min="773" max="774" width="7.875" style="436" hidden="1" customWidth="1"/>
    <col min="775" max="1022" width="7.875" style="436"/>
    <col min="1023" max="1023" width="35.75" style="436" customWidth="1"/>
    <col min="1024" max="1024" width="7.875" style="436" hidden="1" customWidth="1"/>
    <col min="1025" max="1026" width="12" style="436" customWidth="1"/>
    <col min="1027" max="1027" width="8" style="436" customWidth="1"/>
    <col min="1028" max="1028" width="7.875" style="436" customWidth="1"/>
    <col min="1029" max="1030" width="7.875" style="436" hidden="1" customWidth="1"/>
    <col min="1031" max="1278" width="7.875" style="436"/>
    <col min="1279" max="1279" width="35.75" style="436" customWidth="1"/>
    <col min="1280" max="1280" width="7.875" style="436" hidden="1" customWidth="1"/>
    <col min="1281" max="1282" width="12" style="436" customWidth="1"/>
    <col min="1283" max="1283" width="8" style="436" customWidth="1"/>
    <col min="1284" max="1284" width="7.875" style="436" customWidth="1"/>
    <col min="1285" max="1286" width="7.875" style="436" hidden="1" customWidth="1"/>
    <col min="1287" max="1534" width="7.875" style="436"/>
    <col min="1535" max="1535" width="35.75" style="436" customWidth="1"/>
    <col min="1536" max="1536" width="7.875" style="436" hidden="1" customWidth="1"/>
    <col min="1537" max="1538" width="12" style="436" customWidth="1"/>
    <col min="1539" max="1539" width="8" style="436" customWidth="1"/>
    <col min="1540" max="1540" width="7.875" style="436" customWidth="1"/>
    <col min="1541" max="1542" width="7.875" style="436" hidden="1" customWidth="1"/>
    <col min="1543" max="1790" width="7.875" style="436"/>
    <col min="1791" max="1791" width="35.75" style="436" customWidth="1"/>
    <col min="1792" max="1792" width="7.875" style="436" hidden="1" customWidth="1"/>
    <col min="1793" max="1794" width="12" style="436" customWidth="1"/>
    <col min="1795" max="1795" width="8" style="436" customWidth="1"/>
    <col min="1796" max="1796" width="7.875" style="436" customWidth="1"/>
    <col min="1797" max="1798" width="7.875" style="436" hidden="1" customWidth="1"/>
    <col min="1799" max="2046" width="7.875" style="436"/>
    <col min="2047" max="2047" width="35.75" style="436" customWidth="1"/>
    <col min="2048" max="2048" width="7.875" style="436" hidden="1" customWidth="1"/>
    <col min="2049" max="2050" width="12" style="436" customWidth="1"/>
    <col min="2051" max="2051" width="8" style="436" customWidth="1"/>
    <col min="2052" max="2052" width="7.875" style="436" customWidth="1"/>
    <col min="2053" max="2054" width="7.875" style="436" hidden="1" customWidth="1"/>
    <col min="2055" max="2302" width="7.875" style="436"/>
    <col min="2303" max="2303" width="35.75" style="436" customWidth="1"/>
    <col min="2304" max="2304" width="7.875" style="436" hidden="1" customWidth="1"/>
    <col min="2305" max="2306" width="12" style="436" customWidth="1"/>
    <col min="2307" max="2307" width="8" style="436" customWidth="1"/>
    <col min="2308" max="2308" width="7.875" style="436" customWidth="1"/>
    <col min="2309" max="2310" width="7.875" style="436" hidden="1" customWidth="1"/>
    <col min="2311" max="2558" width="7.875" style="436"/>
    <col min="2559" max="2559" width="35.75" style="436" customWidth="1"/>
    <col min="2560" max="2560" width="7.875" style="436" hidden="1" customWidth="1"/>
    <col min="2561" max="2562" width="12" style="436" customWidth="1"/>
    <col min="2563" max="2563" width="8" style="436" customWidth="1"/>
    <col min="2564" max="2564" width="7.875" style="436" customWidth="1"/>
    <col min="2565" max="2566" width="7.875" style="436" hidden="1" customWidth="1"/>
    <col min="2567" max="2814" width="7.875" style="436"/>
    <col min="2815" max="2815" width="35.75" style="436" customWidth="1"/>
    <col min="2816" max="2816" width="7.875" style="436" hidden="1" customWidth="1"/>
    <col min="2817" max="2818" width="12" style="436" customWidth="1"/>
    <col min="2819" max="2819" width="8" style="436" customWidth="1"/>
    <col min="2820" max="2820" width="7.875" style="436" customWidth="1"/>
    <col min="2821" max="2822" width="7.875" style="436" hidden="1" customWidth="1"/>
    <col min="2823" max="3070" width="7.875" style="436"/>
    <col min="3071" max="3071" width="35.75" style="436" customWidth="1"/>
    <col min="3072" max="3072" width="7.875" style="436" hidden="1" customWidth="1"/>
    <col min="3073" max="3074" width="12" style="436" customWidth="1"/>
    <col min="3075" max="3075" width="8" style="436" customWidth="1"/>
    <col min="3076" max="3076" width="7.875" style="436" customWidth="1"/>
    <col min="3077" max="3078" width="7.875" style="436" hidden="1" customWidth="1"/>
    <col min="3079" max="3326" width="7.875" style="436"/>
    <col min="3327" max="3327" width="35.75" style="436" customWidth="1"/>
    <col min="3328" max="3328" width="7.875" style="436" hidden="1" customWidth="1"/>
    <col min="3329" max="3330" width="12" style="436" customWidth="1"/>
    <col min="3331" max="3331" width="8" style="436" customWidth="1"/>
    <col min="3332" max="3332" width="7.875" style="436" customWidth="1"/>
    <col min="3333" max="3334" width="7.875" style="436" hidden="1" customWidth="1"/>
    <col min="3335" max="3582" width="7.875" style="436"/>
    <col min="3583" max="3583" width="35.75" style="436" customWidth="1"/>
    <col min="3584" max="3584" width="7.875" style="436" hidden="1" customWidth="1"/>
    <col min="3585" max="3586" width="12" style="436" customWidth="1"/>
    <col min="3587" max="3587" width="8" style="436" customWidth="1"/>
    <col min="3588" max="3588" width="7.875" style="436" customWidth="1"/>
    <col min="3589" max="3590" width="7.875" style="436" hidden="1" customWidth="1"/>
    <col min="3591" max="3838" width="7.875" style="436"/>
    <col min="3839" max="3839" width="35.75" style="436" customWidth="1"/>
    <col min="3840" max="3840" width="7.875" style="436" hidden="1" customWidth="1"/>
    <col min="3841" max="3842" width="12" style="436" customWidth="1"/>
    <col min="3843" max="3843" width="8" style="436" customWidth="1"/>
    <col min="3844" max="3844" width="7.875" style="436" customWidth="1"/>
    <col min="3845" max="3846" width="7.875" style="436" hidden="1" customWidth="1"/>
    <col min="3847" max="4094" width="7.875" style="436"/>
    <col min="4095" max="4095" width="35.75" style="436" customWidth="1"/>
    <col min="4096" max="4096" width="7.875" style="436" hidden="1" customWidth="1"/>
    <col min="4097" max="4098" width="12" style="436" customWidth="1"/>
    <col min="4099" max="4099" width="8" style="436" customWidth="1"/>
    <col min="4100" max="4100" width="7.875" style="436" customWidth="1"/>
    <col min="4101" max="4102" width="7.875" style="436" hidden="1" customWidth="1"/>
    <col min="4103" max="4350" width="7.875" style="436"/>
    <col min="4351" max="4351" width="35.75" style="436" customWidth="1"/>
    <col min="4352" max="4352" width="7.875" style="436" hidden="1" customWidth="1"/>
    <col min="4353" max="4354" width="12" style="436" customWidth="1"/>
    <col min="4355" max="4355" width="8" style="436" customWidth="1"/>
    <col min="4356" max="4356" width="7.875" style="436" customWidth="1"/>
    <col min="4357" max="4358" width="7.875" style="436" hidden="1" customWidth="1"/>
    <col min="4359" max="4606" width="7.875" style="436"/>
    <col min="4607" max="4607" width="35.75" style="436" customWidth="1"/>
    <col min="4608" max="4608" width="7.875" style="436" hidden="1" customWidth="1"/>
    <col min="4609" max="4610" width="12" style="436" customWidth="1"/>
    <col min="4611" max="4611" width="8" style="436" customWidth="1"/>
    <col min="4612" max="4612" width="7.875" style="436" customWidth="1"/>
    <col min="4613" max="4614" width="7.875" style="436" hidden="1" customWidth="1"/>
    <col min="4615" max="4862" width="7.875" style="436"/>
    <col min="4863" max="4863" width="35.75" style="436" customWidth="1"/>
    <col min="4864" max="4864" width="7.875" style="436" hidden="1" customWidth="1"/>
    <col min="4865" max="4866" width="12" style="436" customWidth="1"/>
    <col min="4867" max="4867" width="8" style="436" customWidth="1"/>
    <col min="4868" max="4868" width="7.875" style="436" customWidth="1"/>
    <col min="4869" max="4870" width="7.875" style="436" hidden="1" customWidth="1"/>
    <col min="4871" max="5118" width="7.875" style="436"/>
    <col min="5119" max="5119" width="35.75" style="436" customWidth="1"/>
    <col min="5120" max="5120" width="7.875" style="436" hidden="1" customWidth="1"/>
    <col min="5121" max="5122" width="12" style="436" customWidth="1"/>
    <col min="5123" max="5123" width="8" style="436" customWidth="1"/>
    <col min="5124" max="5124" width="7.875" style="436" customWidth="1"/>
    <col min="5125" max="5126" width="7.875" style="436" hidden="1" customWidth="1"/>
    <col min="5127" max="5374" width="7.875" style="436"/>
    <col min="5375" max="5375" width="35.75" style="436" customWidth="1"/>
    <col min="5376" max="5376" width="7.875" style="436" hidden="1" customWidth="1"/>
    <col min="5377" max="5378" width="12" style="436" customWidth="1"/>
    <col min="5379" max="5379" width="8" style="436" customWidth="1"/>
    <col min="5380" max="5380" width="7.875" style="436" customWidth="1"/>
    <col min="5381" max="5382" width="7.875" style="436" hidden="1" customWidth="1"/>
    <col min="5383" max="5630" width="7.875" style="436"/>
    <col min="5631" max="5631" width="35.75" style="436" customWidth="1"/>
    <col min="5632" max="5632" width="7.875" style="436" hidden="1" customWidth="1"/>
    <col min="5633" max="5634" width="12" style="436" customWidth="1"/>
    <col min="5635" max="5635" width="8" style="436" customWidth="1"/>
    <col min="5636" max="5636" width="7.875" style="436" customWidth="1"/>
    <col min="5637" max="5638" width="7.875" style="436" hidden="1" customWidth="1"/>
    <col min="5639" max="5886" width="7.875" style="436"/>
    <col min="5887" max="5887" width="35.75" style="436" customWidth="1"/>
    <col min="5888" max="5888" width="7.875" style="436" hidden="1" customWidth="1"/>
    <col min="5889" max="5890" width="12" style="436" customWidth="1"/>
    <col min="5891" max="5891" width="8" style="436" customWidth="1"/>
    <col min="5892" max="5892" width="7.875" style="436" customWidth="1"/>
    <col min="5893" max="5894" width="7.875" style="436" hidden="1" customWidth="1"/>
    <col min="5895" max="6142" width="7.875" style="436"/>
    <col min="6143" max="6143" width="35.75" style="436" customWidth="1"/>
    <col min="6144" max="6144" width="7.875" style="436" hidden="1" customWidth="1"/>
    <col min="6145" max="6146" width="12" style="436" customWidth="1"/>
    <col min="6147" max="6147" width="8" style="436" customWidth="1"/>
    <col min="6148" max="6148" width="7.875" style="436" customWidth="1"/>
    <col min="6149" max="6150" width="7.875" style="436" hidden="1" customWidth="1"/>
    <col min="6151" max="6398" width="7.875" style="436"/>
    <col min="6399" max="6399" width="35.75" style="436" customWidth="1"/>
    <col min="6400" max="6400" width="7.875" style="436" hidden="1" customWidth="1"/>
    <col min="6401" max="6402" width="12" style="436" customWidth="1"/>
    <col min="6403" max="6403" width="8" style="436" customWidth="1"/>
    <col min="6404" max="6404" width="7.875" style="436" customWidth="1"/>
    <col min="6405" max="6406" width="7.875" style="436" hidden="1" customWidth="1"/>
    <col min="6407" max="6654" width="7.875" style="436"/>
    <col min="6655" max="6655" width="35.75" style="436" customWidth="1"/>
    <col min="6656" max="6656" width="7.875" style="436" hidden="1" customWidth="1"/>
    <col min="6657" max="6658" width="12" style="436" customWidth="1"/>
    <col min="6659" max="6659" width="8" style="436" customWidth="1"/>
    <col min="6660" max="6660" width="7.875" style="436" customWidth="1"/>
    <col min="6661" max="6662" width="7.875" style="436" hidden="1" customWidth="1"/>
    <col min="6663" max="6910" width="7.875" style="436"/>
    <col min="6911" max="6911" width="35.75" style="436" customWidth="1"/>
    <col min="6912" max="6912" width="7.875" style="436" hidden="1" customWidth="1"/>
    <col min="6913" max="6914" width="12" style="436" customWidth="1"/>
    <col min="6915" max="6915" width="8" style="436" customWidth="1"/>
    <col min="6916" max="6916" width="7.875" style="436" customWidth="1"/>
    <col min="6917" max="6918" width="7.875" style="436" hidden="1" customWidth="1"/>
    <col min="6919" max="7166" width="7.875" style="436"/>
    <col min="7167" max="7167" width="35.75" style="436" customWidth="1"/>
    <col min="7168" max="7168" width="7.875" style="436" hidden="1" customWidth="1"/>
    <col min="7169" max="7170" width="12" style="436" customWidth="1"/>
    <col min="7171" max="7171" width="8" style="436" customWidth="1"/>
    <col min="7172" max="7172" width="7.875" style="436" customWidth="1"/>
    <col min="7173" max="7174" width="7.875" style="436" hidden="1" customWidth="1"/>
    <col min="7175" max="7422" width="7.875" style="436"/>
    <col min="7423" max="7423" width="35.75" style="436" customWidth="1"/>
    <col min="7424" max="7424" width="7.875" style="436" hidden="1" customWidth="1"/>
    <col min="7425" max="7426" width="12" style="436" customWidth="1"/>
    <col min="7427" max="7427" width="8" style="436" customWidth="1"/>
    <col min="7428" max="7428" width="7.875" style="436" customWidth="1"/>
    <col min="7429" max="7430" width="7.875" style="436" hidden="1" customWidth="1"/>
    <col min="7431" max="7678" width="7.875" style="436"/>
    <col min="7679" max="7679" width="35.75" style="436" customWidth="1"/>
    <col min="7680" max="7680" width="7.875" style="436" hidden="1" customWidth="1"/>
    <col min="7681" max="7682" width="12" style="436" customWidth="1"/>
    <col min="7683" max="7683" width="8" style="436" customWidth="1"/>
    <col min="7684" max="7684" width="7.875" style="436" customWidth="1"/>
    <col min="7685" max="7686" width="7.875" style="436" hidden="1" customWidth="1"/>
    <col min="7687" max="7934" width="7.875" style="436"/>
    <col min="7935" max="7935" width="35.75" style="436" customWidth="1"/>
    <col min="7936" max="7936" width="7.875" style="436" hidden="1" customWidth="1"/>
    <col min="7937" max="7938" width="12" style="436" customWidth="1"/>
    <col min="7939" max="7939" width="8" style="436" customWidth="1"/>
    <col min="7940" max="7940" width="7.875" style="436" customWidth="1"/>
    <col min="7941" max="7942" width="7.875" style="436" hidden="1" customWidth="1"/>
    <col min="7943" max="8190" width="7.875" style="436"/>
    <col min="8191" max="8191" width="35.75" style="436" customWidth="1"/>
    <col min="8192" max="8192" width="7.875" style="436" hidden="1" customWidth="1"/>
    <col min="8193" max="8194" width="12" style="436" customWidth="1"/>
    <col min="8195" max="8195" width="8" style="436" customWidth="1"/>
    <col min="8196" max="8196" width="7.875" style="436" customWidth="1"/>
    <col min="8197" max="8198" width="7.875" style="436" hidden="1" customWidth="1"/>
    <col min="8199" max="8446" width="7.875" style="436"/>
    <col min="8447" max="8447" width="35.75" style="436" customWidth="1"/>
    <col min="8448" max="8448" width="7.875" style="436" hidden="1" customWidth="1"/>
    <col min="8449" max="8450" width="12" style="436" customWidth="1"/>
    <col min="8451" max="8451" width="8" style="436" customWidth="1"/>
    <col min="8452" max="8452" width="7.875" style="436" customWidth="1"/>
    <col min="8453" max="8454" width="7.875" style="436" hidden="1" customWidth="1"/>
    <col min="8455" max="8702" width="7.875" style="436"/>
    <col min="8703" max="8703" width="35.75" style="436" customWidth="1"/>
    <col min="8704" max="8704" width="7.875" style="436" hidden="1" customWidth="1"/>
    <col min="8705" max="8706" width="12" style="436" customWidth="1"/>
    <col min="8707" max="8707" width="8" style="436" customWidth="1"/>
    <col min="8708" max="8708" width="7.875" style="436" customWidth="1"/>
    <col min="8709" max="8710" width="7.875" style="436" hidden="1" customWidth="1"/>
    <col min="8711" max="8958" width="7.875" style="436"/>
    <col min="8959" max="8959" width="35.75" style="436" customWidth="1"/>
    <col min="8960" max="8960" width="7.875" style="436" hidden="1" customWidth="1"/>
    <col min="8961" max="8962" width="12" style="436" customWidth="1"/>
    <col min="8963" max="8963" width="8" style="436" customWidth="1"/>
    <col min="8964" max="8964" width="7.875" style="436" customWidth="1"/>
    <col min="8965" max="8966" width="7.875" style="436" hidden="1" customWidth="1"/>
    <col min="8967" max="9214" width="7.875" style="436"/>
    <col min="9215" max="9215" width="35.75" style="436" customWidth="1"/>
    <col min="9216" max="9216" width="7.875" style="436" hidden="1" customWidth="1"/>
    <col min="9217" max="9218" width="12" style="436" customWidth="1"/>
    <col min="9219" max="9219" width="8" style="436" customWidth="1"/>
    <col min="9220" max="9220" width="7.875" style="436" customWidth="1"/>
    <col min="9221" max="9222" width="7.875" style="436" hidden="1" customWidth="1"/>
    <col min="9223" max="9470" width="7.875" style="436"/>
    <col min="9471" max="9471" width="35.75" style="436" customWidth="1"/>
    <col min="9472" max="9472" width="7.875" style="436" hidden="1" customWidth="1"/>
    <col min="9473" max="9474" width="12" style="436" customWidth="1"/>
    <col min="9475" max="9475" width="8" style="436" customWidth="1"/>
    <col min="9476" max="9476" width="7.875" style="436" customWidth="1"/>
    <col min="9477" max="9478" width="7.875" style="436" hidden="1" customWidth="1"/>
    <col min="9479" max="9726" width="7.875" style="436"/>
    <col min="9727" max="9727" width="35.75" style="436" customWidth="1"/>
    <col min="9728" max="9728" width="7.875" style="436" hidden="1" customWidth="1"/>
    <col min="9729" max="9730" width="12" style="436" customWidth="1"/>
    <col min="9731" max="9731" width="8" style="436" customWidth="1"/>
    <col min="9732" max="9732" width="7.875" style="436" customWidth="1"/>
    <col min="9733" max="9734" width="7.875" style="436" hidden="1" customWidth="1"/>
    <col min="9735" max="9982" width="7.875" style="436"/>
    <col min="9983" max="9983" width="35.75" style="436" customWidth="1"/>
    <col min="9984" max="9984" width="7.875" style="436" hidden="1" customWidth="1"/>
    <col min="9985" max="9986" width="12" style="436" customWidth="1"/>
    <col min="9987" max="9987" width="8" style="436" customWidth="1"/>
    <col min="9988" max="9988" width="7.875" style="436" customWidth="1"/>
    <col min="9989" max="9990" width="7.875" style="436" hidden="1" customWidth="1"/>
    <col min="9991" max="10238" width="7.875" style="436"/>
    <col min="10239" max="10239" width="35.75" style="436" customWidth="1"/>
    <col min="10240" max="10240" width="7.875" style="436" hidden="1" customWidth="1"/>
    <col min="10241" max="10242" width="12" style="436" customWidth="1"/>
    <col min="10243" max="10243" width="8" style="436" customWidth="1"/>
    <col min="10244" max="10244" width="7.875" style="436" customWidth="1"/>
    <col min="10245" max="10246" width="7.875" style="436" hidden="1" customWidth="1"/>
    <col min="10247" max="10494" width="7.875" style="436"/>
    <col min="10495" max="10495" width="35.75" style="436" customWidth="1"/>
    <col min="10496" max="10496" width="7.875" style="436" hidden="1" customWidth="1"/>
    <col min="10497" max="10498" width="12" style="436" customWidth="1"/>
    <col min="10499" max="10499" width="8" style="436" customWidth="1"/>
    <col min="10500" max="10500" width="7.875" style="436" customWidth="1"/>
    <col min="10501" max="10502" width="7.875" style="436" hidden="1" customWidth="1"/>
    <col min="10503" max="10750" width="7.875" style="436"/>
    <col min="10751" max="10751" width="35.75" style="436" customWidth="1"/>
    <col min="10752" max="10752" width="7.875" style="436" hidden="1" customWidth="1"/>
    <col min="10753" max="10754" width="12" style="436" customWidth="1"/>
    <col min="10755" max="10755" width="8" style="436" customWidth="1"/>
    <col min="10756" max="10756" width="7.875" style="436" customWidth="1"/>
    <col min="10757" max="10758" width="7.875" style="436" hidden="1" customWidth="1"/>
    <col min="10759" max="11006" width="7.875" style="436"/>
    <col min="11007" max="11007" width="35.75" style="436" customWidth="1"/>
    <col min="11008" max="11008" width="7.875" style="436" hidden="1" customWidth="1"/>
    <col min="11009" max="11010" width="12" style="436" customWidth="1"/>
    <col min="11011" max="11011" width="8" style="436" customWidth="1"/>
    <col min="11012" max="11012" width="7.875" style="436" customWidth="1"/>
    <col min="11013" max="11014" width="7.875" style="436" hidden="1" customWidth="1"/>
    <col min="11015" max="11262" width="7.875" style="436"/>
    <col min="11263" max="11263" width="35.75" style="436" customWidth="1"/>
    <col min="11264" max="11264" width="7.875" style="436" hidden="1" customWidth="1"/>
    <col min="11265" max="11266" width="12" style="436" customWidth="1"/>
    <col min="11267" max="11267" width="8" style="436" customWidth="1"/>
    <col min="11268" max="11268" width="7.875" style="436" customWidth="1"/>
    <col min="11269" max="11270" width="7.875" style="436" hidden="1" customWidth="1"/>
    <col min="11271" max="11518" width="7.875" style="436"/>
    <col min="11519" max="11519" width="35.75" style="436" customWidth="1"/>
    <col min="11520" max="11520" width="7.875" style="436" hidden="1" customWidth="1"/>
    <col min="11521" max="11522" width="12" style="436" customWidth="1"/>
    <col min="11523" max="11523" width="8" style="436" customWidth="1"/>
    <col min="11524" max="11524" width="7.875" style="436" customWidth="1"/>
    <col min="11525" max="11526" width="7.875" style="436" hidden="1" customWidth="1"/>
    <col min="11527" max="11774" width="7.875" style="436"/>
    <col min="11775" max="11775" width="35.75" style="436" customWidth="1"/>
    <col min="11776" max="11776" width="7.875" style="436" hidden="1" customWidth="1"/>
    <col min="11777" max="11778" width="12" style="436" customWidth="1"/>
    <col min="11779" max="11779" width="8" style="436" customWidth="1"/>
    <col min="11780" max="11780" width="7.875" style="436" customWidth="1"/>
    <col min="11781" max="11782" width="7.875" style="436" hidden="1" customWidth="1"/>
    <col min="11783" max="12030" width="7.875" style="436"/>
    <col min="12031" max="12031" width="35.75" style="436" customWidth="1"/>
    <col min="12032" max="12032" width="7.875" style="436" hidden="1" customWidth="1"/>
    <col min="12033" max="12034" width="12" style="436" customWidth="1"/>
    <col min="12035" max="12035" width="8" style="436" customWidth="1"/>
    <col min="12036" max="12036" width="7.875" style="436" customWidth="1"/>
    <col min="12037" max="12038" width="7.875" style="436" hidden="1" customWidth="1"/>
    <col min="12039" max="12286" width="7.875" style="436"/>
    <col min="12287" max="12287" width="35.75" style="436" customWidth="1"/>
    <col min="12288" max="12288" width="7.875" style="436" hidden="1" customWidth="1"/>
    <col min="12289" max="12290" width="12" style="436" customWidth="1"/>
    <col min="12291" max="12291" width="8" style="436" customWidth="1"/>
    <col min="12292" max="12292" width="7.875" style="436" customWidth="1"/>
    <col min="12293" max="12294" width="7.875" style="436" hidden="1" customWidth="1"/>
    <col min="12295" max="12542" width="7.875" style="436"/>
    <col min="12543" max="12543" width="35.75" style="436" customWidth="1"/>
    <col min="12544" max="12544" width="7.875" style="436" hidden="1" customWidth="1"/>
    <col min="12545" max="12546" width="12" style="436" customWidth="1"/>
    <col min="12547" max="12547" width="8" style="436" customWidth="1"/>
    <col min="12548" max="12548" width="7.875" style="436" customWidth="1"/>
    <col min="12549" max="12550" width="7.875" style="436" hidden="1" customWidth="1"/>
    <col min="12551" max="12798" width="7.875" style="436"/>
    <col min="12799" max="12799" width="35.75" style="436" customWidth="1"/>
    <col min="12800" max="12800" width="7.875" style="436" hidden="1" customWidth="1"/>
    <col min="12801" max="12802" width="12" style="436" customWidth="1"/>
    <col min="12803" max="12803" width="8" style="436" customWidth="1"/>
    <col min="12804" max="12804" width="7.875" style="436" customWidth="1"/>
    <col min="12805" max="12806" width="7.875" style="436" hidden="1" customWidth="1"/>
    <col min="12807" max="13054" width="7.875" style="436"/>
    <col min="13055" max="13055" width="35.75" style="436" customWidth="1"/>
    <col min="13056" max="13056" width="7.875" style="436" hidden="1" customWidth="1"/>
    <col min="13057" max="13058" width="12" style="436" customWidth="1"/>
    <col min="13059" max="13059" width="8" style="436" customWidth="1"/>
    <col min="13060" max="13060" width="7.875" style="436" customWidth="1"/>
    <col min="13061" max="13062" width="7.875" style="436" hidden="1" customWidth="1"/>
    <col min="13063" max="13310" width="7.875" style="436"/>
    <col min="13311" max="13311" width="35.75" style="436" customWidth="1"/>
    <col min="13312" max="13312" width="7.875" style="436" hidden="1" customWidth="1"/>
    <col min="13313" max="13314" width="12" style="436" customWidth="1"/>
    <col min="13315" max="13315" width="8" style="436" customWidth="1"/>
    <col min="13316" max="13316" width="7.875" style="436" customWidth="1"/>
    <col min="13317" max="13318" width="7.875" style="436" hidden="1" customWidth="1"/>
    <col min="13319" max="13566" width="7.875" style="436"/>
    <col min="13567" max="13567" width="35.75" style="436" customWidth="1"/>
    <col min="13568" max="13568" width="7.875" style="436" hidden="1" customWidth="1"/>
    <col min="13569" max="13570" width="12" style="436" customWidth="1"/>
    <col min="13571" max="13571" width="8" style="436" customWidth="1"/>
    <col min="13572" max="13572" width="7.875" style="436" customWidth="1"/>
    <col min="13573" max="13574" width="7.875" style="436" hidden="1" customWidth="1"/>
    <col min="13575" max="13822" width="7.875" style="436"/>
    <col min="13823" max="13823" width="35.75" style="436" customWidth="1"/>
    <col min="13824" max="13824" width="7.875" style="436" hidden="1" customWidth="1"/>
    <col min="13825" max="13826" width="12" style="436" customWidth="1"/>
    <col min="13827" max="13827" width="8" style="436" customWidth="1"/>
    <col min="13828" max="13828" width="7.875" style="436" customWidth="1"/>
    <col min="13829" max="13830" width="7.875" style="436" hidden="1" customWidth="1"/>
    <col min="13831" max="14078" width="7.875" style="436"/>
    <col min="14079" max="14079" width="35.75" style="436" customWidth="1"/>
    <col min="14080" max="14080" width="7.875" style="436" hidden="1" customWidth="1"/>
    <col min="14081" max="14082" width="12" style="436" customWidth="1"/>
    <col min="14083" max="14083" width="8" style="436" customWidth="1"/>
    <col min="14084" max="14084" width="7.875" style="436" customWidth="1"/>
    <col min="14085" max="14086" width="7.875" style="436" hidden="1" customWidth="1"/>
    <col min="14087" max="14334" width="7.875" style="436"/>
    <col min="14335" max="14335" width="35.75" style="436" customWidth="1"/>
    <col min="14336" max="14336" width="7.875" style="436" hidden="1" customWidth="1"/>
    <col min="14337" max="14338" width="12" style="436" customWidth="1"/>
    <col min="14339" max="14339" width="8" style="436" customWidth="1"/>
    <col min="14340" max="14340" width="7.875" style="436" customWidth="1"/>
    <col min="14341" max="14342" width="7.875" style="436" hidden="1" customWidth="1"/>
    <col min="14343" max="14590" width="7.875" style="436"/>
    <col min="14591" max="14591" width="35.75" style="436" customWidth="1"/>
    <col min="14592" max="14592" width="7.875" style="436" hidden="1" customWidth="1"/>
    <col min="14593" max="14594" width="12" style="436" customWidth="1"/>
    <col min="14595" max="14595" width="8" style="436" customWidth="1"/>
    <col min="14596" max="14596" width="7.875" style="436" customWidth="1"/>
    <col min="14597" max="14598" width="7.875" style="436" hidden="1" customWidth="1"/>
    <col min="14599" max="14846" width="7.875" style="436"/>
    <col min="14847" max="14847" width="35.75" style="436" customWidth="1"/>
    <col min="14848" max="14848" width="7.875" style="436" hidden="1" customWidth="1"/>
    <col min="14849" max="14850" width="12" style="436" customWidth="1"/>
    <col min="14851" max="14851" width="8" style="436" customWidth="1"/>
    <col min="14852" max="14852" width="7.875" style="436" customWidth="1"/>
    <col min="14853" max="14854" width="7.875" style="436" hidden="1" customWidth="1"/>
    <col min="14855" max="15102" width="7.875" style="436"/>
    <col min="15103" max="15103" width="35.75" style="436" customWidth="1"/>
    <col min="15104" max="15104" width="7.875" style="436" hidden="1" customWidth="1"/>
    <col min="15105" max="15106" width="12" style="436" customWidth="1"/>
    <col min="15107" max="15107" width="8" style="436" customWidth="1"/>
    <col min="15108" max="15108" width="7.875" style="436" customWidth="1"/>
    <col min="15109" max="15110" width="7.875" style="436" hidden="1" customWidth="1"/>
    <col min="15111" max="15358" width="7.875" style="436"/>
    <col min="15359" max="15359" width="35.75" style="436" customWidth="1"/>
    <col min="15360" max="15360" width="7.875" style="436" hidden="1" customWidth="1"/>
    <col min="15361" max="15362" width="12" style="436" customWidth="1"/>
    <col min="15363" max="15363" width="8" style="436" customWidth="1"/>
    <col min="15364" max="15364" width="7.875" style="436" customWidth="1"/>
    <col min="15365" max="15366" width="7.875" style="436" hidden="1" customWidth="1"/>
    <col min="15367" max="15614" width="7.875" style="436"/>
    <col min="15615" max="15615" width="35.75" style="436" customWidth="1"/>
    <col min="15616" max="15616" width="7.875" style="436" hidden="1" customWidth="1"/>
    <col min="15617" max="15618" width="12" style="436" customWidth="1"/>
    <col min="15619" max="15619" width="8" style="436" customWidth="1"/>
    <col min="15620" max="15620" width="7.875" style="436" customWidth="1"/>
    <col min="15621" max="15622" width="7.875" style="436" hidden="1" customWidth="1"/>
    <col min="15623" max="15870" width="7.875" style="436"/>
    <col min="15871" max="15871" width="35.75" style="436" customWidth="1"/>
    <col min="15872" max="15872" width="7.875" style="436" hidden="1" customWidth="1"/>
    <col min="15873" max="15874" width="12" style="436" customWidth="1"/>
    <col min="15875" max="15875" width="8" style="436" customWidth="1"/>
    <col min="15876" max="15876" width="7.875" style="436" customWidth="1"/>
    <col min="15877" max="15878" width="7.875" style="436" hidden="1" customWidth="1"/>
    <col min="15879" max="16126" width="7.875" style="436"/>
    <col min="16127" max="16127" width="35.75" style="436" customWidth="1"/>
    <col min="16128" max="16128" width="7.875" style="436" hidden="1" customWidth="1"/>
    <col min="16129" max="16130" width="12" style="436" customWidth="1"/>
    <col min="16131" max="16131" width="8" style="436" customWidth="1"/>
    <col min="16132" max="16132" width="7.875" style="436" customWidth="1"/>
    <col min="16133" max="16134" width="7.875" style="436" hidden="1" customWidth="1"/>
    <col min="16135" max="16384" width="7.875" style="436"/>
  </cols>
  <sheetData>
    <row r="1" customHeight="1" spans="1:2">
      <c r="A1" s="438" t="s">
        <v>0</v>
      </c>
      <c r="B1" s="439"/>
    </row>
    <row r="2" ht="31" customHeight="1" spans="1:2">
      <c r="A2" s="440" t="s">
        <v>1</v>
      </c>
      <c r="B2" s="440"/>
    </row>
    <row r="3" customHeight="1" spans="1:2">
      <c r="A3" s="441"/>
      <c r="B3" s="442" t="s">
        <v>2</v>
      </c>
    </row>
    <row r="4" s="432" customFormat="1" customHeight="1" spans="1:2">
      <c r="A4" s="443" t="s">
        <v>3</v>
      </c>
      <c r="B4" s="444" t="s">
        <v>4</v>
      </c>
    </row>
    <row r="5" s="433" customFormat="1" customHeight="1" spans="1:2">
      <c r="A5" s="445" t="s">
        <v>5</v>
      </c>
      <c r="B5" s="446">
        <f>SUM(B6:B20)</f>
        <v>481300</v>
      </c>
    </row>
    <row r="6" s="434" customFormat="1" customHeight="1" spans="1:5">
      <c r="A6" s="447" t="s">
        <v>6</v>
      </c>
      <c r="B6" s="448">
        <v>159932</v>
      </c>
      <c r="E6" s="434">
        <v>988753</v>
      </c>
    </row>
    <row r="7" customHeight="1" spans="1:5">
      <c r="A7" s="447" t="s">
        <v>7</v>
      </c>
      <c r="B7" s="448">
        <v>78259</v>
      </c>
      <c r="E7" s="436">
        <v>822672</v>
      </c>
    </row>
    <row r="8" s="432" customFormat="1" customHeight="1" spans="1:2">
      <c r="A8" s="447" t="s">
        <v>8</v>
      </c>
      <c r="B8" s="448">
        <v>57576</v>
      </c>
    </row>
    <row r="9" customHeight="1" spans="1:5">
      <c r="A9" s="447" t="s">
        <v>9</v>
      </c>
      <c r="B9" s="448">
        <v>6028</v>
      </c>
      <c r="E9" s="436">
        <v>988753</v>
      </c>
    </row>
    <row r="10" customHeight="1" spans="1:5">
      <c r="A10" s="447" t="s">
        <v>10</v>
      </c>
      <c r="B10" s="448">
        <v>22652</v>
      </c>
      <c r="E10" s="436">
        <v>822672</v>
      </c>
    </row>
    <row r="11" s="435" customFormat="1" customHeight="1" spans="1:2">
      <c r="A11" s="447" t="s">
        <v>11</v>
      </c>
      <c r="B11" s="448">
        <v>34461</v>
      </c>
    </row>
    <row r="12" customHeight="1" spans="1:2">
      <c r="A12" s="447" t="s">
        <v>12</v>
      </c>
      <c r="B12" s="448">
        <v>25007</v>
      </c>
    </row>
    <row r="13" customHeight="1" spans="1:2">
      <c r="A13" s="447" t="s">
        <v>13</v>
      </c>
      <c r="B13" s="448">
        <v>20000</v>
      </c>
    </row>
    <row r="14" customHeight="1" spans="1:2">
      <c r="A14" s="447" t="s">
        <v>14</v>
      </c>
      <c r="B14" s="448">
        <v>27507</v>
      </c>
    </row>
    <row r="15" customHeight="1" spans="1:2">
      <c r="A15" s="447" t="s">
        <v>15</v>
      </c>
      <c r="B15" s="448">
        <v>28878</v>
      </c>
    </row>
    <row r="16" customHeight="1" spans="1:2">
      <c r="A16" s="447" t="s">
        <v>16</v>
      </c>
      <c r="B16" s="448">
        <v>12000</v>
      </c>
    </row>
    <row r="17" customHeight="1" spans="1:2">
      <c r="A17" s="447" t="s">
        <v>17</v>
      </c>
      <c r="B17" s="448">
        <v>4000</v>
      </c>
    </row>
    <row r="18" customHeight="1" spans="1:2">
      <c r="A18" s="447" t="s">
        <v>18</v>
      </c>
      <c r="B18" s="448">
        <v>5000</v>
      </c>
    </row>
    <row r="19" customHeight="1" spans="1:2">
      <c r="A19" s="447" t="s">
        <v>19</v>
      </c>
      <c r="B19" s="449"/>
    </row>
    <row r="20" customHeight="1" spans="1:2">
      <c r="A20" s="447" t="s">
        <v>20</v>
      </c>
      <c r="B20" s="449"/>
    </row>
    <row r="21" s="435" customFormat="1" customHeight="1" spans="1:2">
      <c r="A21" s="445" t="s">
        <v>21</v>
      </c>
      <c r="B21" s="446">
        <f>SUM(B22:B29)</f>
        <v>100000</v>
      </c>
    </row>
    <row r="22" customHeight="1" spans="1:2">
      <c r="A22" s="447" t="s">
        <v>22</v>
      </c>
      <c r="B22" s="449">
        <v>22940</v>
      </c>
    </row>
    <row r="23" customHeight="1" spans="1:2">
      <c r="A23" s="447" t="s">
        <v>23</v>
      </c>
      <c r="B23" s="448">
        <v>7662</v>
      </c>
    </row>
    <row r="24" customHeight="1" spans="1:2">
      <c r="A24" s="447" t="s">
        <v>24</v>
      </c>
      <c r="B24" s="448">
        <v>2586</v>
      </c>
    </row>
    <row r="25" customHeight="1" spans="1:2">
      <c r="A25" s="447" t="s">
        <v>25</v>
      </c>
      <c r="B25" s="448"/>
    </row>
    <row r="26" customHeight="1" spans="1:2">
      <c r="A26" s="447" t="s">
        <v>26</v>
      </c>
      <c r="B26" s="448">
        <v>66812</v>
      </c>
    </row>
    <row r="27" customHeight="1" spans="1:2">
      <c r="A27" s="447" t="s">
        <v>27</v>
      </c>
      <c r="B27" s="449"/>
    </row>
    <row r="28" customHeight="1" spans="1:2">
      <c r="A28" s="447" t="s">
        <v>28</v>
      </c>
      <c r="B28" s="450"/>
    </row>
    <row r="29" customHeight="1" spans="1:2">
      <c r="A29" s="447" t="s">
        <v>29</v>
      </c>
      <c r="B29" s="450"/>
    </row>
    <row r="30" customHeight="1" spans="1:2">
      <c r="A30" s="451" t="s">
        <v>30</v>
      </c>
      <c r="B30" s="452"/>
    </row>
    <row r="31" customHeight="1" spans="1:2">
      <c r="A31" s="453" t="s">
        <v>31</v>
      </c>
      <c r="B31" s="452">
        <f>B5+B21</f>
        <v>581300</v>
      </c>
    </row>
  </sheetData>
  <mergeCells count="1">
    <mergeCell ref="A2:B2"/>
  </mergeCells>
  <printOptions horizontalCentered="1"/>
  <pageMargins left="0.984027777777778" right="0.747916666666667" top="1.18055555555556" bottom="0.984027777777778" header="0.511111111111111" footer="0.511111111111111"/>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1"/>
  <sheetViews>
    <sheetView workbookViewId="0">
      <selection activeCell="B6" sqref="B6"/>
    </sheetView>
  </sheetViews>
  <sheetFormatPr defaultColWidth="7" defaultRowHeight="15"/>
  <cols>
    <col min="1" max="1" width="48.75" style="158" customWidth="1"/>
    <col min="2" max="2" width="23.375" style="158" customWidth="1"/>
    <col min="3" max="3" width="10.375" style="159" hidden="1" customWidth="1"/>
    <col min="4" max="4" width="9.625" style="161" hidden="1" customWidth="1"/>
    <col min="5" max="5" width="8.125" style="161" hidden="1" customWidth="1"/>
    <col min="6" max="6" width="9.625" style="162" hidden="1" customWidth="1"/>
    <col min="7" max="7" width="17.5" style="162" hidden="1" customWidth="1"/>
    <col min="8" max="8" width="12.5" style="163" hidden="1" customWidth="1"/>
    <col min="9" max="9" width="7" style="164" hidden="1" customWidth="1"/>
    <col min="10" max="11" width="7" style="161" hidden="1" customWidth="1"/>
    <col min="12" max="12" width="13.875" style="161" hidden="1" customWidth="1"/>
    <col min="13" max="13" width="7.875" style="161" hidden="1" customWidth="1"/>
    <col min="14" max="14" width="9.5" style="161" hidden="1" customWidth="1"/>
    <col min="15" max="15" width="6.875" style="161" hidden="1" customWidth="1"/>
    <col min="16" max="16" width="9" style="161" hidden="1" customWidth="1"/>
    <col min="17" max="17" width="5.875" style="161" hidden="1" customWidth="1"/>
    <col min="18" max="18" width="5.25" style="161" hidden="1" customWidth="1"/>
    <col min="19" max="19" width="6.5" style="161" hidden="1" customWidth="1"/>
    <col min="20" max="21" width="7" style="161" hidden="1" customWidth="1"/>
    <col min="22" max="22" width="10.625" style="161" hidden="1" customWidth="1"/>
    <col min="23" max="23" width="10.5" style="161" hidden="1" customWidth="1"/>
    <col min="24" max="24" width="7" style="161" hidden="1" customWidth="1"/>
    <col min="25" max="16384" width="7" style="161"/>
  </cols>
  <sheetData>
    <row r="1" ht="21.75" customHeight="1" spans="1:2">
      <c r="A1" s="66" t="s">
        <v>578</v>
      </c>
      <c r="B1" s="66"/>
    </row>
    <row r="2" ht="51.75" customHeight="1" spans="1:8">
      <c r="A2" s="146" t="s">
        <v>579</v>
      </c>
      <c r="B2" s="67"/>
      <c r="F2" s="161"/>
      <c r="G2" s="161"/>
      <c r="H2" s="161"/>
    </row>
    <row r="3" s="41" customFormat="1" ht="18.75" customHeight="1" spans="1:12">
      <c r="A3" s="61"/>
      <c r="B3" s="248" t="s">
        <v>385</v>
      </c>
      <c r="C3" s="44"/>
      <c r="D3" s="41">
        <v>12.11</v>
      </c>
      <c r="F3" s="41">
        <v>12.22</v>
      </c>
      <c r="I3" s="65"/>
      <c r="L3" s="41">
        <v>1.2</v>
      </c>
    </row>
    <row r="4" s="247" customFormat="1" ht="34.5" customHeight="1" spans="1:14">
      <c r="A4" s="249" t="s">
        <v>386</v>
      </c>
      <c r="B4" s="249" t="s">
        <v>4</v>
      </c>
      <c r="C4" s="250"/>
      <c r="F4" s="148" t="s">
        <v>390</v>
      </c>
      <c r="G4" s="148" t="s">
        <v>391</v>
      </c>
      <c r="H4" s="148" t="s">
        <v>392</v>
      </c>
      <c r="I4" s="257"/>
      <c r="L4" s="148" t="s">
        <v>390</v>
      </c>
      <c r="M4" s="154" t="s">
        <v>391</v>
      </c>
      <c r="N4" s="148" t="s">
        <v>392</v>
      </c>
    </row>
    <row r="5" ht="34.5" customHeight="1" spans="1:24">
      <c r="A5" s="251" t="s">
        <v>393</v>
      </c>
      <c r="B5" s="252">
        <v>994.4</v>
      </c>
      <c r="C5" s="253">
        <v>105429</v>
      </c>
      <c r="D5" s="254">
        <v>595734.14</v>
      </c>
      <c r="E5" s="161">
        <f>104401+13602</f>
        <v>118003</v>
      </c>
      <c r="F5" s="162" t="s">
        <v>39</v>
      </c>
      <c r="G5" s="162" t="s">
        <v>394</v>
      </c>
      <c r="H5" s="163">
        <v>596221.15</v>
      </c>
      <c r="I5" s="164" t="e">
        <f>F5-A5</f>
        <v>#VALUE!</v>
      </c>
      <c r="J5" s="182" t="e">
        <f>H5-#REF!</f>
        <v>#REF!</v>
      </c>
      <c r="K5" s="182">
        <v>75943</v>
      </c>
      <c r="L5" s="162" t="s">
        <v>39</v>
      </c>
      <c r="M5" s="162" t="s">
        <v>394</v>
      </c>
      <c r="N5" s="163">
        <v>643048.95</v>
      </c>
      <c r="O5" s="164" t="e">
        <f>L5-A5</f>
        <v>#VALUE!</v>
      </c>
      <c r="P5" s="182" t="e">
        <f>N5-#REF!</f>
        <v>#REF!</v>
      </c>
      <c r="R5" s="161">
        <v>717759</v>
      </c>
      <c r="T5" s="155" t="s">
        <v>39</v>
      </c>
      <c r="U5" s="155" t="s">
        <v>394</v>
      </c>
      <c r="V5" s="156">
        <v>659380.53</v>
      </c>
      <c r="W5" s="161" t="e">
        <f>#REF!-V5</f>
        <v>#REF!</v>
      </c>
      <c r="X5" s="161" t="e">
        <f>T5-A5</f>
        <v>#VALUE!</v>
      </c>
    </row>
    <row r="6" ht="34.5" customHeight="1" spans="1:23">
      <c r="A6" s="255" t="s">
        <v>78</v>
      </c>
      <c r="B6" s="256">
        <f>B5</f>
        <v>994.4</v>
      </c>
      <c r="F6" s="242" t="str">
        <f>""</f>
        <v/>
      </c>
      <c r="G6" s="242" t="str">
        <f>""</f>
        <v/>
      </c>
      <c r="H6" s="242" t="str">
        <f>""</f>
        <v/>
      </c>
      <c r="L6" s="242" t="str">
        <f>""</f>
        <v/>
      </c>
      <c r="M6" s="245" t="str">
        <f>""</f>
        <v/>
      </c>
      <c r="N6" s="242" t="str">
        <f>""</f>
        <v/>
      </c>
      <c r="V6" s="246" t="e">
        <f>#REF!+#REF!+#REF!+#REF!+#REF!+#REF!+#REF!+#REF!+#REF!+#REF!+#REF!+#REF!+#REF!+#REF!+#REF!+#REF!+#REF!+#REF!+#REF!+#REF!+#REF!</f>
        <v>#REF!</v>
      </c>
      <c r="W6" s="246" t="e">
        <f>#REF!+#REF!+#REF!+#REF!+#REF!+#REF!+#REF!+#REF!+#REF!+#REF!+#REF!+#REF!+#REF!+#REF!+#REF!+#REF!+#REF!+#REF!+#REF!+#REF!+#REF!</f>
        <v>#REF!</v>
      </c>
    </row>
    <row r="7" ht="19.5" customHeight="1" spans="16:24">
      <c r="P7" s="182"/>
      <c r="T7" s="155" t="s">
        <v>398</v>
      </c>
      <c r="U7" s="155" t="s">
        <v>399</v>
      </c>
      <c r="V7" s="156">
        <v>19998</v>
      </c>
      <c r="W7" s="161" t="e">
        <f>#REF!-V7</f>
        <v>#REF!</v>
      </c>
      <c r="X7" s="161">
        <f>T7-A7</f>
        <v>23203</v>
      </c>
    </row>
    <row r="8" ht="19.5" customHeight="1" spans="16:24">
      <c r="P8" s="182"/>
      <c r="T8" s="155" t="s">
        <v>400</v>
      </c>
      <c r="U8" s="155" t="s">
        <v>401</v>
      </c>
      <c r="V8" s="156">
        <v>19998</v>
      </c>
      <c r="W8" s="161" t="e">
        <f>#REF!-V8</f>
        <v>#REF!</v>
      </c>
      <c r="X8" s="161">
        <f>T8-A8</f>
        <v>2320301</v>
      </c>
    </row>
    <row r="9" ht="19.5" customHeight="1" spans="16:16">
      <c r="P9" s="182"/>
    </row>
    <row r="10" ht="19.5" customHeight="1" spans="1:16">
      <c r="A10" s="161"/>
      <c r="B10" s="161"/>
      <c r="C10" s="161"/>
      <c r="F10" s="161"/>
      <c r="G10" s="161"/>
      <c r="H10" s="161"/>
      <c r="I10" s="161"/>
      <c r="P10" s="182"/>
    </row>
    <row r="11" ht="19.5" customHeight="1" spans="1:16">
      <c r="A11" s="161"/>
      <c r="B11" s="161"/>
      <c r="C11" s="161"/>
      <c r="F11" s="161"/>
      <c r="G11" s="161"/>
      <c r="H11" s="161"/>
      <c r="I11" s="161"/>
      <c r="P11" s="182"/>
    </row>
    <row r="12" ht="19.5" customHeight="1" spans="1:16">
      <c r="A12" s="161"/>
      <c r="B12" s="161"/>
      <c r="C12" s="161"/>
      <c r="F12" s="161"/>
      <c r="G12" s="161"/>
      <c r="H12" s="161"/>
      <c r="I12" s="161"/>
      <c r="P12" s="182"/>
    </row>
    <row r="13" ht="19.5" customHeight="1" spans="1:16">
      <c r="A13" s="161"/>
      <c r="B13" s="161"/>
      <c r="C13" s="161"/>
      <c r="F13" s="161"/>
      <c r="G13" s="161"/>
      <c r="H13" s="161"/>
      <c r="I13" s="161"/>
      <c r="P13" s="182"/>
    </row>
    <row r="14" ht="19.5" customHeight="1" spans="1:16">
      <c r="A14" s="161"/>
      <c r="B14" s="161"/>
      <c r="C14" s="161"/>
      <c r="F14" s="161"/>
      <c r="G14" s="161"/>
      <c r="H14" s="161"/>
      <c r="I14" s="161"/>
      <c r="P14" s="182"/>
    </row>
    <row r="15" ht="19.5" customHeight="1" spans="1:16">
      <c r="A15" s="161"/>
      <c r="B15" s="161"/>
      <c r="C15" s="161"/>
      <c r="F15" s="161"/>
      <c r="G15" s="161"/>
      <c r="H15" s="161"/>
      <c r="I15" s="161"/>
      <c r="P15" s="182"/>
    </row>
    <row r="16" ht="19.5" customHeight="1" spans="1:16">
      <c r="A16" s="161"/>
      <c r="B16" s="161"/>
      <c r="C16" s="161"/>
      <c r="F16" s="161"/>
      <c r="G16" s="161"/>
      <c r="H16" s="161"/>
      <c r="I16" s="161"/>
      <c r="P16" s="182"/>
    </row>
    <row r="17" ht="19.5" customHeight="1" spans="1:16">
      <c r="A17" s="161"/>
      <c r="B17" s="161"/>
      <c r="C17" s="161"/>
      <c r="F17" s="161"/>
      <c r="G17" s="161"/>
      <c r="H17" s="161"/>
      <c r="I17" s="161"/>
      <c r="P17" s="182"/>
    </row>
    <row r="18" ht="19.5" customHeight="1" spans="1:16">
      <c r="A18" s="161"/>
      <c r="B18" s="161"/>
      <c r="C18" s="161"/>
      <c r="F18" s="161"/>
      <c r="G18" s="161"/>
      <c r="H18" s="161"/>
      <c r="I18" s="161"/>
      <c r="P18" s="182"/>
    </row>
    <row r="19" ht="19.5" customHeight="1" spans="1:16">
      <c r="A19" s="161"/>
      <c r="B19" s="161"/>
      <c r="C19" s="161"/>
      <c r="F19" s="161"/>
      <c r="G19" s="161"/>
      <c r="H19" s="161"/>
      <c r="I19" s="161"/>
      <c r="P19" s="182"/>
    </row>
    <row r="20" ht="19.5" customHeight="1" spans="1:16">
      <c r="A20" s="161"/>
      <c r="B20" s="161"/>
      <c r="C20" s="161"/>
      <c r="F20" s="161"/>
      <c r="G20" s="161"/>
      <c r="H20" s="161"/>
      <c r="I20" s="161"/>
      <c r="P20" s="182"/>
    </row>
    <row r="21" ht="19.5" customHeight="1" spans="1:16">
      <c r="A21" s="161"/>
      <c r="B21" s="161"/>
      <c r="C21" s="161"/>
      <c r="F21" s="161"/>
      <c r="G21" s="161"/>
      <c r="H21" s="161"/>
      <c r="I21" s="161"/>
      <c r="P21" s="182"/>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topLeftCell="A8" workbookViewId="0">
      <selection activeCell="B19" sqref="B19"/>
    </sheetView>
  </sheetViews>
  <sheetFormatPr defaultColWidth="7.875" defaultRowHeight="33" customHeight="1"/>
  <cols>
    <col min="1" max="1" width="66.375" style="224" customWidth="1"/>
    <col min="2" max="2" width="20.5" style="230" customWidth="1"/>
    <col min="3" max="3" width="8" style="224" customWidth="1"/>
    <col min="4" max="250" width="7.875" style="224"/>
    <col min="251" max="251" width="35.75" style="224" customWidth="1"/>
    <col min="252" max="252" width="7.875" style="224" hidden="1" customWidth="1"/>
    <col min="253" max="254" width="12" style="224" customWidth="1"/>
    <col min="255" max="255" width="8" style="224" customWidth="1"/>
    <col min="256" max="256" width="7.875" style="224" customWidth="1"/>
    <col min="257" max="258" width="7.875" style="224" hidden="1" customWidth="1"/>
    <col min="259" max="506" width="7.875" style="224"/>
    <col min="507" max="507" width="35.75" style="224" customWidth="1"/>
    <col min="508" max="508" width="7.875" style="224" hidden="1" customWidth="1"/>
    <col min="509" max="510" width="12" style="224" customWidth="1"/>
    <col min="511" max="511" width="8" style="224" customWidth="1"/>
    <col min="512" max="512" width="7.875" style="224" customWidth="1"/>
    <col min="513" max="514" width="7.875" style="224" hidden="1" customWidth="1"/>
    <col min="515" max="762" width="7.875" style="224"/>
    <col min="763" max="763" width="35.75" style="224" customWidth="1"/>
    <col min="764" max="764" width="7.875" style="224" hidden="1" customWidth="1"/>
    <col min="765" max="766" width="12" style="224" customWidth="1"/>
    <col min="767" max="767" width="8" style="224" customWidth="1"/>
    <col min="768" max="768" width="7.875" style="224" customWidth="1"/>
    <col min="769" max="770" width="7.875" style="224" hidden="1" customWidth="1"/>
    <col min="771" max="1018" width="7.875" style="224"/>
    <col min="1019" max="1019" width="35.75" style="224" customWidth="1"/>
    <col min="1020" max="1020" width="7.875" style="224" hidden="1" customWidth="1"/>
    <col min="1021" max="1022" width="12" style="224" customWidth="1"/>
    <col min="1023" max="1023" width="8" style="224" customWidth="1"/>
    <col min="1024" max="1024" width="7.875" style="224" customWidth="1"/>
    <col min="1025" max="1026" width="7.875" style="224" hidden="1" customWidth="1"/>
    <col min="1027" max="1274" width="7.875" style="224"/>
    <col min="1275" max="1275" width="35.75" style="224" customWidth="1"/>
    <col min="1276" max="1276" width="7.875" style="224" hidden="1" customWidth="1"/>
    <col min="1277" max="1278" width="12" style="224" customWidth="1"/>
    <col min="1279" max="1279" width="8" style="224" customWidth="1"/>
    <col min="1280" max="1280" width="7.875" style="224" customWidth="1"/>
    <col min="1281" max="1282" width="7.875" style="224" hidden="1" customWidth="1"/>
    <col min="1283" max="1530" width="7.875" style="224"/>
    <col min="1531" max="1531" width="35.75" style="224" customWidth="1"/>
    <col min="1532" max="1532" width="7.875" style="224" hidden="1" customWidth="1"/>
    <col min="1533" max="1534" width="12" style="224" customWidth="1"/>
    <col min="1535" max="1535" width="8" style="224" customWidth="1"/>
    <col min="1536" max="1536" width="7.875" style="224" customWidth="1"/>
    <col min="1537" max="1538" width="7.875" style="224" hidden="1" customWidth="1"/>
    <col min="1539" max="1786" width="7.875" style="224"/>
    <col min="1787" max="1787" width="35.75" style="224" customWidth="1"/>
    <col min="1788" max="1788" width="7.875" style="224" hidden="1" customWidth="1"/>
    <col min="1789" max="1790" width="12" style="224" customWidth="1"/>
    <col min="1791" max="1791" width="8" style="224" customWidth="1"/>
    <col min="1792" max="1792" width="7.875" style="224" customWidth="1"/>
    <col min="1793" max="1794" width="7.875" style="224" hidden="1" customWidth="1"/>
    <col min="1795" max="2042" width="7.875" style="224"/>
    <col min="2043" max="2043" width="35.75" style="224" customWidth="1"/>
    <col min="2044" max="2044" width="7.875" style="224" hidden="1" customWidth="1"/>
    <col min="2045" max="2046" width="12" style="224" customWidth="1"/>
    <col min="2047" max="2047" width="8" style="224" customWidth="1"/>
    <col min="2048" max="2048" width="7.875" style="224" customWidth="1"/>
    <col min="2049" max="2050" width="7.875" style="224" hidden="1" customWidth="1"/>
    <col min="2051" max="2298" width="7.875" style="224"/>
    <col min="2299" max="2299" width="35.75" style="224" customWidth="1"/>
    <col min="2300" max="2300" width="7.875" style="224" hidden="1" customWidth="1"/>
    <col min="2301" max="2302" width="12" style="224" customWidth="1"/>
    <col min="2303" max="2303" width="8" style="224" customWidth="1"/>
    <col min="2304" max="2304" width="7.875" style="224" customWidth="1"/>
    <col min="2305" max="2306" width="7.875" style="224" hidden="1" customWidth="1"/>
    <col min="2307" max="2554" width="7.875" style="224"/>
    <col min="2555" max="2555" width="35.75" style="224" customWidth="1"/>
    <col min="2556" max="2556" width="7.875" style="224" hidden="1" customWidth="1"/>
    <col min="2557" max="2558" width="12" style="224" customWidth="1"/>
    <col min="2559" max="2559" width="8" style="224" customWidth="1"/>
    <col min="2560" max="2560" width="7.875" style="224" customWidth="1"/>
    <col min="2561" max="2562" width="7.875" style="224" hidden="1" customWidth="1"/>
    <col min="2563" max="2810" width="7.875" style="224"/>
    <col min="2811" max="2811" width="35.75" style="224" customWidth="1"/>
    <col min="2812" max="2812" width="7.875" style="224" hidden="1" customWidth="1"/>
    <col min="2813" max="2814" width="12" style="224" customWidth="1"/>
    <col min="2815" max="2815" width="8" style="224" customWidth="1"/>
    <col min="2816" max="2816" width="7.875" style="224" customWidth="1"/>
    <col min="2817" max="2818" width="7.875" style="224" hidden="1" customWidth="1"/>
    <col min="2819" max="3066" width="7.875" style="224"/>
    <col min="3067" max="3067" width="35.75" style="224" customWidth="1"/>
    <col min="3068" max="3068" width="7.875" style="224" hidden="1" customWidth="1"/>
    <col min="3069" max="3070" width="12" style="224" customWidth="1"/>
    <col min="3071" max="3071" width="8" style="224" customWidth="1"/>
    <col min="3072" max="3072" width="7.875" style="224" customWidth="1"/>
    <col min="3073" max="3074" width="7.875" style="224" hidden="1" customWidth="1"/>
    <col min="3075" max="3322" width="7.875" style="224"/>
    <col min="3323" max="3323" width="35.75" style="224" customWidth="1"/>
    <col min="3324" max="3324" width="7.875" style="224" hidden="1" customWidth="1"/>
    <col min="3325" max="3326" width="12" style="224" customWidth="1"/>
    <col min="3327" max="3327" width="8" style="224" customWidth="1"/>
    <col min="3328" max="3328" width="7.875" style="224" customWidth="1"/>
    <col min="3329" max="3330" width="7.875" style="224" hidden="1" customWidth="1"/>
    <col min="3331" max="3578" width="7.875" style="224"/>
    <col min="3579" max="3579" width="35.75" style="224" customWidth="1"/>
    <col min="3580" max="3580" width="7.875" style="224" hidden="1" customWidth="1"/>
    <col min="3581" max="3582" width="12" style="224" customWidth="1"/>
    <col min="3583" max="3583" width="8" style="224" customWidth="1"/>
    <col min="3584" max="3584" width="7.875" style="224" customWidth="1"/>
    <col min="3585" max="3586" width="7.875" style="224" hidden="1" customWidth="1"/>
    <col min="3587" max="3834" width="7.875" style="224"/>
    <col min="3835" max="3835" width="35.75" style="224" customWidth="1"/>
    <col min="3836" max="3836" width="7.875" style="224" hidden="1" customWidth="1"/>
    <col min="3837" max="3838" width="12" style="224" customWidth="1"/>
    <col min="3839" max="3839" width="8" style="224" customWidth="1"/>
    <col min="3840" max="3840" width="7.875" style="224" customWidth="1"/>
    <col min="3841" max="3842" width="7.875" style="224" hidden="1" customWidth="1"/>
    <col min="3843" max="4090" width="7.875" style="224"/>
    <col min="4091" max="4091" width="35.75" style="224" customWidth="1"/>
    <col min="4092" max="4092" width="7.875" style="224" hidden="1" customWidth="1"/>
    <col min="4093" max="4094" width="12" style="224" customWidth="1"/>
    <col min="4095" max="4095" width="8" style="224" customWidth="1"/>
    <col min="4096" max="4096" width="7.875" style="224" customWidth="1"/>
    <col min="4097" max="4098" width="7.875" style="224" hidden="1" customWidth="1"/>
    <col min="4099" max="4346" width="7.875" style="224"/>
    <col min="4347" max="4347" width="35.75" style="224" customWidth="1"/>
    <col min="4348" max="4348" width="7.875" style="224" hidden="1" customWidth="1"/>
    <col min="4349" max="4350" width="12" style="224" customWidth="1"/>
    <col min="4351" max="4351" width="8" style="224" customWidth="1"/>
    <col min="4352" max="4352" width="7.875" style="224" customWidth="1"/>
    <col min="4353" max="4354" width="7.875" style="224" hidden="1" customWidth="1"/>
    <col min="4355" max="4602" width="7.875" style="224"/>
    <col min="4603" max="4603" width="35.75" style="224" customWidth="1"/>
    <col min="4604" max="4604" width="7.875" style="224" hidden="1" customWidth="1"/>
    <col min="4605" max="4606" width="12" style="224" customWidth="1"/>
    <col min="4607" max="4607" width="8" style="224" customWidth="1"/>
    <col min="4608" max="4608" width="7.875" style="224" customWidth="1"/>
    <col min="4609" max="4610" width="7.875" style="224" hidden="1" customWidth="1"/>
    <col min="4611" max="4858" width="7.875" style="224"/>
    <col min="4859" max="4859" width="35.75" style="224" customWidth="1"/>
    <col min="4860" max="4860" width="7.875" style="224" hidden="1" customWidth="1"/>
    <col min="4861" max="4862" width="12" style="224" customWidth="1"/>
    <col min="4863" max="4863" width="8" style="224" customWidth="1"/>
    <col min="4864" max="4864" width="7.875" style="224" customWidth="1"/>
    <col min="4865" max="4866" width="7.875" style="224" hidden="1" customWidth="1"/>
    <col min="4867" max="5114" width="7.875" style="224"/>
    <col min="5115" max="5115" width="35.75" style="224" customWidth="1"/>
    <col min="5116" max="5116" width="7.875" style="224" hidden="1" customWidth="1"/>
    <col min="5117" max="5118" width="12" style="224" customWidth="1"/>
    <col min="5119" max="5119" width="8" style="224" customWidth="1"/>
    <col min="5120" max="5120" width="7.875" style="224" customWidth="1"/>
    <col min="5121" max="5122" width="7.875" style="224" hidden="1" customWidth="1"/>
    <col min="5123" max="5370" width="7.875" style="224"/>
    <col min="5371" max="5371" width="35.75" style="224" customWidth="1"/>
    <col min="5372" max="5372" width="7.875" style="224" hidden="1" customWidth="1"/>
    <col min="5373" max="5374" width="12" style="224" customWidth="1"/>
    <col min="5375" max="5375" width="8" style="224" customWidth="1"/>
    <col min="5376" max="5376" width="7.875" style="224" customWidth="1"/>
    <col min="5377" max="5378" width="7.875" style="224" hidden="1" customWidth="1"/>
    <col min="5379" max="5626" width="7.875" style="224"/>
    <col min="5627" max="5627" width="35.75" style="224" customWidth="1"/>
    <col min="5628" max="5628" width="7.875" style="224" hidden="1" customWidth="1"/>
    <col min="5629" max="5630" width="12" style="224" customWidth="1"/>
    <col min="5631" max="5631" width="8" style="224" customWidth="1"/>
    <col min="5632" max="5632" width="7.875" style="224" customWidth="1"/>
    <col min="5633" max="5634" width="7.875" style="224" hidden="1" customWidth="1"/>
    <col min="5635" max="5882" width="7.875" style="224"/>
    <col min="5883" max="5883" width="35.75" style="224" customWidth="1"/>
    <col min="5884" max="5884" width="7.875" style="224" hidden="1" customWidth="1"/>
    <col min="5885" max="5886" width="12" style="224" customWidth="1"/>
    <col min="5887" max="5887" width="8" style="224" customWidth="1"/>
    <col min="5888" max="5888" width="7.875" style="224" customWidth="1"/>
    <col min="5889" max="5890" width="7.875" style="224" hidden="1" customWidth="1"/>
    <col min="5891" max="6138" width="7.875" style="224"/>
    <col min="6139" max="6139" width="35.75" style="224" customWidth="1"/>
    <col min="6140" max="6140" width="7.875" style="224" hidden="1" customWidth="1"/>
    <col min="6141" max="6142" width="12" style="224" customWidth="1"/>
    <col min="6143" max="6143" width="8" style="224" customWidth="1"/>
    <col min="6144" max="6144" width="7.875" style="224" customWidth="1"/>
    <col min="6145" max="6146" width="7.875" style="224" hidden="1" customWidth="1"/>
    <col min="6147" max="6394" width="7.875" style="224"/>
    <col min="6395" max="6395" width="35.75" style="224" customWidth="1"/>
    <col min="6396" max="6396" width="7.875" style="224" hidden="1" customWidth="1"/>
    <col min="6397" max="6398" width="12" style="224" customWidth="1"/>
    <col min="6399" max="6399" width="8" style="224" customWidth="1"/>
    <col min="6400" max="6400" width="7.875" style="224" customWidth="1"/>
    <col min="6401" max="6402" width="7.875" style="224" hidden="1" customWidth="1"/>
    <col min="6403" max="6650" width="7.875" style="224"/>
    <col min="6651" max="6651" width="35.75" style="224" customWidth="1"/>
    <col min="6652" max="6652" width="7.875" style="224" hidden="1" customWidth="1"/>
    <col min="6653" max="6654" width="12" style="224" customWidth="1"/>
    <col min="6655" max="6655" width="8" style="224" customWidth="1"/>
    <col min="6656" max="6656" width="7.875" style="224" customWidth="1"/>
    <col min="6657" max="6658" width="7.875" style="224" hidden="1" customWidth="1"/>
    <col min="6659" max="6906" width="7.875" style="224"/>
    <col min="6907" max="6907" width="35.75" style="224" customWidth="1"/>
    <col min="6908" max="6908" width="7.875" style="224" hidden="1" customWidth="1"/>
    <col min="6909" max="6910" width="12" style="224" customWidth="1"/>
    <col min="6911" max="6911" width="8" style="224" customWidth="1"/>
    <col min="6912" max="6912" width="7.875" style="224" customWidth="1"/>
    <col min="6913" max="6914" width="7.875" style="224" hidden="1" customWidth="1"/>
    <col min="6915" max="7162" width="7.875" style="224"/>
    <col min="7163" max="7163" width="35.75" style="224" customWidth="1"/>
    <col min="7164" max="7164" width="7.875" style="224" hidden="1" customWidth="1"/>
    <col min="7165" max="7166" width="12" style="224" customWidth="1"/>
    <col min="7167" max="7167" width="8" style="224" customWidth="1"/>
    <col min="7168" max="7168" width="7.875" style="224" customWidth="1"/>
    <col min="7169" max="7170" width="7.875" style="224" hidden="1" customWidth="1"/>
    <col min="7171" max="7418" width="7.875" style="224"/>
    <col min="7419" max="7419" width="35.75" style="224" customWidth="1"/>
    <col min="7420" max="7420" width="7.875" style="224" hidden="1" customWidth="1"/>
    <col min="7421" max="7422" width="12" style="224" customWidth="1"/>
    <col min="7423" max="7423" width="8" style="224" customWidth="1"/>
    <col min="7424" max="7424" width="7.875" style="224" customWidth="1"/>
    <col min="7425" max="7426" width="7.875" style="224" hidden="1" customWidth="1"/>
    <col min="7427" max="7674" width="7.875" style="224"/>
    <col min="7675" max="7675" width="35.75" style="224" customWidth="1"/>
    <col min="7676" max="7676" width="7.875" style="224" hidden="1" customWidth="1"/>
    <col min="7677" max="7678" width="12" style="224" customWidth="1"/>
    <col min="7679" max="7679" width="8" style="224" customWidth="1"/>
    <col min="7680" max="7680" width="7.875" style="224" customWidth="1"/>
    <col min="7681" max="7682" width="7.875" style="224" hidden="1" customWidth="1"/>
    <col min="7683" max="7930" width="7.875" style="224"/>
    <col min="7931" max="7931" width="35.75" style="224" customWidth="1"/>
    <col min="7932" max="7932" width="7.875" style="224" hidden="1" customWidth="1"/>
    <col min="7933" max="7934" width="12" style="224" customWidth="1"/>
    <col min="7935" max="7935" width="8" style="224" customWidth="1"/>
    <col min="7936" max="7936" width="7.875" style="224" customWidth="1"/>
    <col min="7937" max="7938" width="7.875" style="224" hidden="1" customWidth="1"/>
    <col min="7939" max="8186" width="7.875" style="224"/>
    <col min="8187" max="8187" width="35.75" style="224" customWidth="1"/>
    <col min="8188" max="8188" width="7.875" style="224" hidden="1" customWidth="1"/>
    <col min="8189" max="8190" width="12" style="224" customWidth="1"/>
    <col min="8191" max="8191" width="8" style="224" customWidth="1"/>
    <col min="8192" max="8192" width="7.875" style="224" customWidth="1"/>
    <col min="8193" max="8194" width="7.875" style="224" hidden="1" customWidth="1"/>
    <col min="8195" max="8442" width="7.875" style="224"/>
    <col min="8443" max="8443" width="35.75" style="224" customWidth="1"/>
    <col min="8444" max="8444" width="7.875" style="224" hidden="1" customWidth="1"/>
    <col min="8445" max="8446" width="12" style="224" customWidth="1"/>
    <col min="8447" max="8447" width="8" style="224" customWidth="1"/>
    <col min="8448" max="8448" width="7.875" style="224" customWidth="1"/>
    <col min="8449" max="8450" width="7.875" style="224" hidden="1" customWidth="1"/>
    <col min="8451" max="8698" width="7.875" style="224"/>
    <col min="8699" max="8699" width="35.75" style="224" customWidth="1"/>
    <col min="8700" max="8700" width="7.875" style="224" hidden="1" customWidth="1"/>
    <col min="8701" max="8702" width="12" style="224" customWidth="1"/>
    <col min="8703" max="8703" width="8" style="224" customWidth="1"/>
    <col min="8704" max="8704" width="7.875" style="224" customWidth="1"/>
    <col min="8705" max="8706" width="7.875" style="224" hidden="1" customWidth="1"/>
    <col min="8707" max="8954" width="7.875" style="224"/>
    <col min="8955" max="8955" width="35.75" style="224" customWidth="1"/>
    <col min="8956" max="8956" width="7.875" style="224" hidden="1" customWidth="1"/>
    <col min="8957" max="8958" width="12" style="224" customWidth="1"/>
    <col min="8959" max="8959" width="8" style="224" customWidth="1"/>
    <col min="8960" max="8960" width="7.875" style="224" customWidth="1"/>
    <col min="8961" max="8962" width="7.875" style="224" hidden="1" customWidth="1"/>
    <col min="8963" max="9210" width="7.875" style="224"/>
    <col min="9211" max="9211" width="35.75" style="224" customWidth="1"/>
    <col min="9212" max="9212" width="7.875" style="224" hidden="1" customWidth="1"/>
    <col min="9213" max="9214" width="12" style="224" customWidth="1"/>
    <col min="9215" max="9215" width="8" style="224" customWidth="1"/>
    <col min="9216" max="9216" width="7.875" style="224" customWidth="1"/>
    <col min="9217" max="9218" width="7.875" style="224" hidden="1" customWidth="1"/>
    <col min="9219" max="9466" width="7.875" style="224"/>
    <col min="9467" max="9467" width="35.75" style="224" customWidth="1"/>
    <col min="9468" max="9468" width="7.875" style="224" hidden="1" customWidth="1"/>
    <col min="9469" max="9470" width="12" style="224" customWidth="1"/>
    <col min="9471" max="9471" width="8" style="224" customWidth="1"/>
    <col min="9472" max="9472" width="7.875" style="224" customWidth="1"/>
    <col min="9473" max="9474" width="7.875" style="224" hidden="1" customWidth="1"/>
    <col min="9475" max="9722" width="7.875" style="224"/>
    <col min="9723" max="9723" width="35.75" style="224" customWidth="1"/>
    <col min="9724" max="9724" width="7.875" style="224" hidden="1" customWidth="1"/>
    <col min="9725" max="9726" width="12" style="224" customWidth="1"/>
    <col min="9727" max="9727" width="8" style="224" customWidth="1"/>
    <col min="9728" max="9728" width="7.875" style="224" customWidth="1"/>
    <col min="9729" max="9730" width="7.875" style="224" hidden="1" customWidth="1"/>
    <col min="9731" max="9978" width="7.875" style="224"/>
    <col min="9979" max="9979" width="35.75" style="224" customWidth="1"/>
    <col min="9980" max="9980" width="7.875" style="224" hidden="1" customWidth="1"/>
    <col min="9981" max="9982" width="12" style="224" customWidth="1"/>
    <col min="9983" max="9983" width="8" style="224" customWidth="1"/>
    <col min="9984" max="9984" width="7.875" style="224" customWidth="1"/>
    <col min="9985" max="9986" width="7.875" style="224" hidden="1" customWidth="1"/>
    <col min="9987" max="10234" width="7.875" style="224"/>
    <col min="10235" max="10235" width="35.75" style="224" customWidth="1"/>
    <col min="10236" max="10236" width="7.875" style="224" hidden="1" customWidth="1"/>
    <col min="10237" max="10238" width="12" style="224" customWidth="1"/>
    <col min="10239" max="10239" width="8" style="224" customWidth="1"/>
    <col min="10240" max="10240" width="7.875" style="224" customWidth="1"/>
    <col min="10241" max="10242" width="7.875" style="224" hidden="1" customWidth="1"/>
    <col min="10243" max="10490" width="7.875" style="224"/>
    <col min="10491" max="10491" width="35.75" style="224" customWidth="1"/>
    <col min="10492" max="10492" width="7.875" style="224" hidden="1" customWidth="1"/>
    <col min="10493" max="10494" width="12" style="224" customWidth="1"/>
    <col min="10495" max="10495" width="8" style="224" customWidth="1"/>
    <col min="10496" max="10496" width="7.875" style="224" customWidth="1"/>
    <col min="10497" max="10498" width="7.875" style="224" hidden="1" customWidth="1"/>
    <col min="10499" max="10746" width="7.875" style="224"/>
    <col min="10747" max="10747" width="35.75" style="224" customWidth="1"/>
    <col min="10748" max="10748" width="7.875" style="224" hidden="1" customWidth="1"/>
    <col min="10749" max="10750" width="12" style="224" customWidth="1"/>
    <col min="10751" max="10751" width="8" style="224" customWidth="1"/>
    <col min="10752" max="10752" width="7.875" style="224" customWidth="1"/>
    <col min="10753" max="10754" width="7.875" style="224" hidden="1" customWidth="1"/>
    <col min="10755" max="11002" width="7.875" style="224"/>
    <col min="11003" max="11003" width="35.75" style="224" customWidth="1"/>
    <col min="11004" max="11004" width="7.875" style="224" hidden="1" customWidth="1"/>
    <col min="11005" max="11006" width="12" style="224" customWidth="1"/>
    <col min="11007" max="11007" width="8" style="224" customWidth="1"/>
    <col min="11008" max="11008" width="7.875" style="224" customWidth="1"/>
    <col min="11009" max="11010" width="7.875" style="224" hidden="1" customWidth="1"/>
    <col min="11011" max="11258" width="7.875" style="224"/>
    <col min="11259" max="11259" width="35.75" style="224" customWidth="1"/>
    <col min="11260" max="11260" width="7.875" style="224" hidden="1" customWidth="1"/>
    <col min="11261" max="11262" width="12" style="224" customWidth="1"/>
    <col min="11263" max="11263" width="8" style="224" customWidth="1"/>
    <col min="11264" max="11264" width="7.875" style="224" customWidth="1"/>
    <col min="11265" max="11266" width="7.875" style="224" hidden="1" customWidth="1"/>
    <col min="11267" max="11514" width="7.875" style="224"/>
    <col min="11515" max="11515" width="35.75" style="224" customWidth="1"/>
    <col min="11516" max="11516" width="7.875" style="224" hidden="1" customWidth="1"/>
    <col min="11517" max="11518" width="12" style="224" customWidth="1"/>
    <col min="11519" max="11519" width="8" style="224" customWidth="1"/>
    <col min="11520" max="11520" width="7.875" style="224" customWidth="1"/>
    <col min="11521" max="11522" width="7.875" style="224" hidden="1" customWidth="1"/>
    <col min="11523" max="11770" width="7.875" style="224"/>
    <col min="11771" max="11771" width="35.75" style="224" customWidth="1"/>
    <col min="11772" max="11772" width="7.875" style="224" hidden="1" customWidth="1"/>
    <col min="11773" max="11774" width="12" style="224" customWidth="1"/>
    <col min="11775" max="11775" width="8" style="224" customWidth="1"/>
    <col min="11776" max="11776" width="7.875" style="224" customWidth="1"/>
    <col min="11777" max="11778" width="7.875" style="224" hidden="1" customWidth="1"/>
    <col min="11779" max="12026" width="7.875" style="224"/>
    <col min="12027" max="12027" width="35.75" style="224" customWidth="1"/>
    <col min="12028" max="12028" width="7.875" style="224" hidden="1" customWidth="1"/>
    <col min="12029" max="12030" width="12" style="224" customWidth="1"/>
    <col min="12031" max="12031" width="8" style="224" customWidth="1"/>
    <col min="12032" max="12032" width="7.875" style="224" customWidth="1"/>
    <col min="12033" max="12034" width="7.875" style="224" hidden="1" customWidth="1"/>
    <col min="12035" max="12282" width="7.875" style="224"/>
    <col min="12283" max="12283" width="35.75" style="224" customWidth="1"/>
    <col min="12284" max="12284" width="7.875" style="224" hidden="1" customWidth="1"/>
    <col min="12285" max="12286" width="12" style="224" customWidth="1"/>
    <col min="12287" max="12287" width="8" style="224" customWidth="1"/>
    <col min="12288" max="12288" width="7.875" style="224" customWidth="1"/>
    <col min="12289" max="12290" width="7.875" style="224" hidden="1" customWidth="1"/>
    <col min="12291" max="12538" width="7.875" style="224"/>
    <col min="12539" max="12539" width="35.75" style="224" customWidth="1"/>
    <col min="12540" max="12540" width="7.875" style="224" hidden="1" customWidth="1"/>
    <col min="12541" max="12542" width="12" style="224" customWidth="1"/>
    <col min="12543" max="12543" width="8" style="224" customWidth="1"/>
    <col min="12544" max="12544" width="7.875" style="224" customWidth="1"/>
    <col min="12545" max="12546" width="7.875" style="224" hidden="1" customWidth="1"/>
    <col min="12547" max="12794" width="7.875" style="224"/>
    <col min="12795" max="12795" width="35.75" style="224" customWidth="1"/>
    <col min="12796" max="12796" width="7.875" style="224" hidden="1" customWidth="1"/>
    <col min="12797" max="12798" width="12" style="224" customWidth="1"/>
    <col min="12799" max="12799" width="8" style="224" customWidth="1"/>
    <col min="12800" max="12800" width="7.875" style="224" customWidth="1"/>
    <col min="12801" max="12802" width="7.875" style="224" hidden="1" customWidth="1"/>
    <col min="12803" max="13050" width="7.875" style="224"/>
    <col min="13051" max="13051" width="35.75" style="224" customWidth="1"/>
    <col min="13052" max="13052" width="7.875" style="224" hidden="1" customWidth="1"/>
    <col min="13053" max="13054" width="12" style="224" customWidth="1"/>
    <col min="13055" max="13055" width="8" style="224" customWidth="1"/>
    <col min="13056" max="13056" width="7.875" style="224" customWidth="1"/>
    <col min="13057" max="13058" width="7.875" style="224" hidden="1" customWidth="1"/>
    <col min="13059" max="13306" width="7.875" style="224"/>
    <col min="13307" max="13307" width="35.75" style="224" customWidth="1"/>
    <col min="13308" max="13308" width="7.875" style="224" hidden="1" customWidth="1"/>
    <col min="13309" max="13310" width="12" style="224" customWidth="1"/>
    <col min="13311" max="13311" width="8" style="224" customWidth="1"/>
    <col min="13312" max="13312" width="7.875" style="224" customWidth="1"/>
    <col min="13313" max="13314" width="7.875" style="224" hidden="1" customWidth="1"/>
    <col min="13315" max="13562" width="7.875" style="224"/>
    <col min="13563" max="13563" width="35.75" style="224" customWidth="1"/>
    <col min="13564" max="13564" width="7.875" style="224" hidden="1" customWidth="1"/>
    <col min="13565" max="13566" width="12" style="224" customWidth="1"/>
    <col min="13567" max="13567" width="8" style="224" customWidth="1"/>
    <col min="13568" max="13568" width="7.875" style="224" customWidth="1"/>
    <col min="13569" max="13570" width="7.875" style="224" hidden="1" customWidth="1"/>
    <col min="13571" max="13818" width="7.875" style="224"/>
    <col min="13819" max="13819" width="35.75" style="224" customWidth="1"/>
    <col min="13820" max="13820" width="7.875" style="224" hidden="1" customWidth="1"/>
    <col min="13821" max="13822" width="12" style="224" customWidth="1"/>
    <col min="13823" max="13823" width="8" style="224" customWidth="1"/>
    <col min="13824" max="13824" width="7.875" style="224" customWidth="1"/>
    <col min="13825" max="13826" width="7.875" style="224" hidden="1" customWidth="1"/>
    <col min="13827" max="14074" width="7.875" style="224"/>
    <col min="14075" max="14075" width="35.75" style="224" customWidth="1"/>
    <col min="14076" max="14076" width="7.875" style="224" hidden="1" customWidth="1"/>
    <col min="14077" max="14078" width="12" style="224" customWidth="1"/>
    <col min="14079" max="14079" width="8" style="224" customWidth="1"/>
    <col min="14080" max="14080" width="7.875" style="224" customWidth="1"/>
    <col min="14081" max="14082" width="7.875" style="224" hidden="1" customWidth="1"/>
    <col min="14083" max="14330" width="7.875" style="224"/>
    <col min="14331" max="14331" width="35.75" style="224" customWidth="1"/>
    <col min="14332" max="14332" width="7.875" style="224" hidden="1" customWidth="1"/>
    <col min="14333" max="14334" width="12" style="224" customWidth="1"/>
    <col min="14335" max="14335" width="8" style="224" customWidth="1"/>
    <col min="14336" max="14336" width="7.875" style="224" customWidth="1"/>
    <col min="14337" max="14338" width="7.875" style="224" hidden="1" customWidth="1"/>
    <col min="14339" max="14586" width="7.875" style="224"/>
    <col min="14587" max="14587" width="35.75" style="224" customWidth="1"/>
    <col min="14588" max="14588" width="7.875" style="224" hidden="1" customWidth="1"/>
    <col min="14589" max="14590" width="12" style="224" customWidth="1"/>
    <col min="14591" max="14591" width="8" style="224" customWidth="1"/>
    <col min="14592" max="14592" width="7.875" style="224" customWidth="1"/>
    <col min="14593" max="14594" width="7.875" style="224" hidden="1" customWidth="1"/>
    <col min="14595" max="14842" width="7.875" style="224"/>
    <col min="14843" max="14843" width="35.75" style="224" customWidth="1"/>
    <col min="14844" max="14844" width="7.875" style="224" hidden="1" customWidth="1"/>
    <col min="14845" max="14846" width="12" style="224" customWidth="1"/>
    <col min="14847" max="14847" width="8" style="224" customWidth="1"/>
    <col min="14848" max="14848" width="7.875" style="224" customWidth="1"/>
    <col min="14849" max="14850" width="7.875" style="224" hidden="1" customWidth="1"/>
    <col min="14851" max="15098" width="7.875" style="224"/>
    <col min="15099" max="15099" width="35.75" style="224" customWidth="1"/>
    <col min="15100" max="15100" width="7.875" style="224" hidden="1" customWidth="1"/>
    <col min="15101" max="15102" width="12" style="224" customWidth="1"/>
    <col min="15103" max="15103" width="8" style="224" customWidth="1"/>
    <col min="15104" max="15104" width="7.875" style="224" customWidth="1"/>
    <col min="15105" max="15106" width="7.875" style="224" hidden="1" customWidth="1"/>
    <col min="15107" max="15354" width="7.875" style="224"/>
    <col min="15355" max="15355" width="35.75" style="224" customWidth="1"/>
    <col min="15356" max="15356" width="7.875" style="224" hidden="1" customWidth="1"/>
    <col min="15357" max="15358" width="12" style="224" customWidth="1"/>
    <col min="15359" max="15359" width="8" style="224" customWidth="1"/>
    <col min="15360" max="15360" width="7.875" style="224" customWidth="1"/>
    <col min="15361" max="15362" width="7.875" style="224" hidden="1" customWidth="1"/>
    <col min="15363" max="15610" width="7.875" style="224"/>
    <col min="15611" max="15611" width="35.75" style="224" customWidth="1"/>
    <col min="15612" max="15612" width="7.875" style="224" hidden="1" customWidth="1"/>
    <col min="15613" max="15614" width="12" style="224" customWidth="1"/>
    <col min="15615" max="15615" width="8" style="224" customWidth="1"/>
    <col min="15616" max="15616" width="7.875" style="224" customWidth="1"/>
    <col min="15617" max="15618" width="7.875" style="224" hidden="1" customWidth="1"/>
    <col min="15619" max="15866" width="7.875" style="224"/>
    <col min="15867" max="15867" width="35.75" style="224" customWidth="1"/>
    <col min="15868" max="15868" width="7.875" style="224" hidden="1" customWidth="1"/>
    <col min="15869" max="15870" width="12" style="224" customWidth="1"/>
    <col min="15871" max="15871" width="8" style="224" customWidth="1"/>
    <col min="15872" max="15872" width="7.875" style="224" customWidth="1"/>
    <col min="15873" max="15874" width="7.875" style="224" hidden="1" customWidth="1"/>
    <col min="15875" max="16122" width="7.875" style="224"/>
    <col min="16123" max="16123" width="35.75" style="224" customWidth="1"/>
    <col min="16124" max="16124" width="7.875" style="224" hidden="1" customWidth="1"/>
    <col min="16125" max="16126" width="12" style="224" customWidth="1"/>
    <col min="16127" max="16127" width="8" style="224" customWidth="1"/>
    <col min="16128" max="16128" width="7.875" style="224" customWidth="1"/>
    <col min="16129" max="16130" width="7.875" style="224" hidden="1" customWidth="1"/>
    <col min="16131" max="16384" width="7.875" style="224"/>
  </cols>
  <sheetData>
    <row r="1" customHeight="1" spans="1:2">
      <c r="A1" s="231" t="s">
        <v>580</v>
      </c>
      <c r="B1" s="232"/>
    </row>
    <row r="2" customHeight="1" spans="1:2">
      <c r="A2" s="233" t="s">
        <v>581</v>
      </c>
      <c r="B2" s="233"/>
    </row>
    <row r="3" s="224" customFormat="1" customHeight="1" spans="1:2">
      <c r="A3" s="229"/>
      <c r="B3" s="234" t="s">
        <v>2</v>
      </c>
    </row>
    <row r="4" s="225" customFormat="1" customHeight="1" spans="1:2">
      <c r="A4" s="235" t="s">
        <v>405</v>
      </c>
      <c r="B4" s="236" t="s">
        <v>4</v>
      </c>
    </row>
    <row r="5" s="226" customFormat="1" customHeight="1" spans="1:2">
      <c r="A5" s="237" t="s">
        <v>442</v>
      </c>
      <c r="B5" s="238">
        <v>72</v>
      </c>
    </row>
    <row r="6" s="227" customFormat="1" customHeight="1" spans="1:2">
      <c r="A6" s="239" t="s">
        <v>582</v>
      </c>
      <c r="B6" s="240">
        <v>57</v>
      </c>
    </row>
    <row r="7" s="226" customFormat="1" customHeight="1" spans="1:2">
      <c r="A7" s="239" t="s">
        <v>583</v>
      </c>
      <c r="B7" s="240">
        <v>15</v>
      </c>
    </row>
    <row r="8" s="226" customFormat="1" customHeight="1" spans="1:2">
      <c r="A8" s="237" t="s">
        <v>584</v>
      </c>
      <c r="B8" s="238">
        <v>505</v>
      </c>
    </row>
    <row r="9" s="227" customFormat="1" customHeight="1" spans="1:2">
      <c r="A9" s="239" t="s">
        <v>585</v>
      </c>
      <c r="B9" s="240">
        <v>213</v>
      </c>
    </row>
    <row r="10" s="225" customFormat="1" customHeight="1" spans="1:2">
      <c r="A10" s="239" t="s">
        <v>586</v>
      </c>
      <c r="B10" s="240">
        <v>157</v>
      </c>
    </row>
    <row r="11" s="228" customFormat="1" customHeight="1" spans="1:2">
      <c r="A11" s="239" t="s">
        <v>587</v>
      </c>
      <c r="B11" s="240">
        <v>90</v>
      </c>
    </row>
    <row r="12" customHeight="1" spans="1:2">
      <c r="A12" s="239" t="s">
        <v>588</v>
      </c>
      <c r="B12" s="240">
        <v>45</v>
      </c>
    </row>
    <row r="13" s="228" customFormat="1" customHeight="1" spans="1:2">
      <c r="A13" s="237" t="s">
        <v>589</v>
      </c>
      <c r="B13" s="238">
        <v>417.4</v>
      </c>
    </row>
    <row r="14" customHeight="1" spans="1:2">
      <c r="A14" s="239" t="s">
        <v>449</v>
      </c>
      <c r="B14" s="240">
        <v>15</v>
      </c>
    </row>
    <row r="15" s="229" customFormat="1" customHeight="1" spans="1:2">
      <c r="A15" s="241" t="s">
        <v>590</v>
      </c>
      <c r="B15" s="240">
        <v>2</v>
      </c>
    </row>
    <row r="16" customHeight="1" spans="1:2">
      <c r="A16" s="239" t="s">
        <v>591</v>
      </c>
      <c r="B16" s="240">
        <v>47</v>
      </c>
    </row>
    <row r="17" s="161" customFormat="1" ht="34.5" customHeight="1" spans="1:23">
      <c r="A17" s="239" t="s">
        <v>592</v>
      </c>
      <c r="B17" s="240">
        <v>276</v>
      </c>
      <c r="C17" s="159"/>
      <c r="F17" s="242" t="str">
        <f t="shared" ref="F17:H17" si="0">""</f>
        <v/>
      </c>
      <c r="G17" s="242" t="str">
        <f t="shared" si="0"/>
        <v/>
      </c>
      <c r="H17" s="242" t="str">
        <f t="shared" si="0"/>
        <v/>
      </c>
      <c r="I17" s="164"/>
      <c r="L17" s="242" t="str">
        <f t="shared" ref="L17:N17" si="1">""</f>
        <v/>
      </c>
      <c r="M17" s="245" t="str">
        <f t="shared" si="1"/>
        <v/>
      </c>
      <c r="N17" s="242" t="str">
        <f t="shared" si="1"/>
        <v/>
      </c>
      <c r="V17" s="246" t="e">
        <f>#REF!+#REF!+#REF!+#REF!+#REF!+#REF!+#REF!+#REF!+#REF!+#REF!+#REF!+#REF!+#REF!+#REF!+#REF!+#REF!+#REF!+#REF!+#REF!+#REF!+#REF!</f>
        <v>#REF!</v>
      </c>
      <c r="W17" s="246" t="e">
        <f>#REF!+#REF!+#REF!+#REF!+#REF!+#REF!+#REF!+#REF!+#REF!+#REF!+#REF!+#REF!+#REF!+#REF!+#REF!+#REF!+#REF!+#REF!+#REF!+#REF!+#REF!</f>
        <v>#REF!</v>
      </c>
    </row>
    <row r="18" customHeight="1" spans="1:2">
      <c r="A18" s="239" t="s">
        <v>593</v>
      </c>
      <c r="B18" s="240">
        <v>77.4</v>
      </c>
    </row>
    <row r="19" customHeight="1" spans="1:2">
      <c r="A19" s="243" t="s">
        <v>78</v>
      </c>
      <c r="B19" s="244">
        <f>B13+B8+B5</f>
        <v>994.4</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tabSelected="1" workbookViewId="0">
      <selection activeCell="B12" sqref="B12"/>
    </sheetView>
  </sheetViews>
  <sheetFormatPr defaultColWidth="9" defaultRowHeight="15.75" outlineLevelCol="1"/>
  <cols>
    <col min="1" max="1" width="43.25" style="115" customWidth="1"/>
    <col min="2" max="2" width="22.5" style="212" customWidth="1"/>
    <col min="3" max="16384" width="9" style="115"/>
  </cols>
  <sheetData>
    <row r="1" ht="21" customHeight="1" spans="1:1">
      <c r="A1" s="112" t="s">
        <v>594</v>
      </c>
    </row>
    <row r="2" ht="24.75" customHeight="1" spans="1:2">
      <c r="A2" s="117" t="s">
        <v>595</v>
      </c>
      <c r="B2" s="117"/>
    </row>
    <row r="3" s="112" customFormat="1" ht="24" customHeight="1" spans="2:2">
      <c r="B3" s="213" t="s">
        <v>385</v>
      </c>
    </row>
    <row r="4" s="208" customFormat="1" ht="34.5" customHeight="1" spans="1:2">
      <c r="A4" s="214" t="s">
        <v>34</v>
      </c>
      <c r="B4" s="215" t="s">
        <v>4</v>
      </c>
    </row>
    <row r="5" s="208" customFormat="1" ht="34.5" customHeight="1" spans="1:2">
      <c r="A5" s="216" t="s">
        <v>596</v>
      </c>
      <c r="B5" s="217">
        <f>SUM(B6:B10)</f>
        <v>0</v>
      </c>
    </row>
    <row r="6" s="209" customFormat="1" ht="34.5" customHeight="1" spans="1:2">
      <c r="A6" s="218" t="s">
        <v>597</v>
      </c>
      <c r="B6" s="193"/>
    </row>
    <row r="7" s="209" customFormat="1" ht="34.5" customHeight="1" spans="1:2">
      <c r="A7" s="218" t="s">
        <v>598</v>
      </c>
      <c r="B7" s="193"/>
    </row>
    <row r="8" s="209" customFormat="1" ht="34.5" customHeight="1" spans="1:2">
      <c r="A8" s="218" t="s">
        <v>599</v>
      </c>
      <c r="B8" s="193"/>
    </row>
    <row r="9" s="209" customFormat="1" ht="34.5" customHeight="1" spans="1:2">
      <c r="A9" s="218" t="s">
        <v>600</v>
      </c>
      <c r="B9" s="193"/>
    </row>
    <row r="10" s="209" customFormat="1" ht="34.5" customHeight="1" spans="1:2">
      <c r="A10" s="218" t="s">
        <v>601</v>
      </c>
      <c r="B10" s="193"/>
    </row>
    <row r="11" s="210" customFormat="1" ht="34.5" customHeight="1" spans="1:2">
      <c r="A11" s="219" t="s">
        <v>602</v>
      </c>
      <c r="B11" s="220">
        <v>758</v>
      </c>
    </row>
    <row r="12" s="211" customFormat="1" ht="34.5" customHeight="1" spans="1:2">
      <c r="A12" s="221" t="s">
        <v>31</v>
      </c>
      <c r="B12" s="222">
        <f>B11+B5</f>
        <v>758</v>
      </c>
    </row>
    <row r="14" ht="14.25" spans="1:1">
      <c r="A14" s="223"/>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
  <sheetViews>
    <sheetView workbookViewId="0">
      <selection activeCell="B16" sqref="B16"/>
    </sheetView>
  </sheetViews>
  <sheetFormatPr defaultColWidth="7" defaultRowHeight="15"/>
  <cols>
    <col min="1" max="1" width="40.25" style="158" customWidth="1"/>
    <col min="2" max="2" width="22" style="184" customWidth="1"/>
    <col min="3" max="3" width="10.375" style="159" hidden="1" customWidth="1"/>
    <col min="4" max="4" width="9.625" style="161" hidden="1" customWidth="1"/>
    <col min="5" max="5" width="8.125" style="161" hidden="1" customWidth="1"/>
    <col min="6" max="6" width="9.625" style="162" hidden="1" customWidth="1"/>
    <col min="7" max="7" width="17.5" style="162" hidden="1" customWidth="1"/>
    <col min="8" max="8" width="12.5" style="163" hidden="1" customWidth="1"/>
    <col min="9" max="9" width="7" style="164" hidden="1" customWidth="1"/>
    <col min="10" max="11" width="7" style="161" hidden="1" customWidth="1"/>
    <col min="12" max="12" width="13.875" style="161" hidden="1" customWidth="1"/>
    <col min="13" max="13" width="7.875" style="161" hidden="1" customWidth="1"/>
    <col min="14" max="14" width="9.5" style="161" hidden="1" customWidth="1"/>
    <col min="15" max="15" width="6.875" style="161" hidden="1" customWidth="1"/>
    <col min="16" max="16" width="9" style="161" hidden="1" customWidth="1"/>
    <col min="17" max="17" width="5.875" style="161" hidden="1" customWidth="1"/>
    <col min="18" max="18" width="5.25" style="161" hidden="1" customWidth="1"/>
    <col min="19" max="19" width="6.5" style="161" hidden="1" customWidth="1"/>
    <col min="20" max="21" width="7" style="161" hidden="1" customWidth="1"/>
    <col min="22" max="22" width="10.625" style="161" hidden="1" customWidth="1"/>
    <col min="23" max="23" width="10.5" style="161" hidden="1" customWidth="1"/>
    <col min="24" max="24" width="7" style="161" hidden="1" customWidth="1"/>
    <col min="25" max="16384" width="7" style="161"/>
  </cols>
  <sheetData>
    <row r="1" ht="29.25" customHeight="1" spans="1:1">
      <c r="A1" s="66" t="s">
        <v>603</v>
      </c>
    </row>
    <row r="2" ht="28.5" customHeight="1" spans="1:8">
      <c r="A2" s="185" t="s">
        <v>604</v>
      </c>
      <c r="B2" s="186"/>
      <c r="F2" s="161"/>
      <c r="G2" s="161"/>
      <c r="H2" s="161"/>
    </row>
    <row r="3" s="159" customFormat="1" ht="24" customHeight="1" spans="1:12">
      <c r="A3" s="158"/>
      <c r="B3" s="187" t="s">
        <v>605</v>
      </c>
      <c r="D3" s="159">
        <v>12.11</v>
      </c>
      <c r="F3" s="159">
        <v>12.22</v>
      </c>
      <c r="I3" s="202"/>
      <c r="L3" s="159">
        <v>1.2</v>
      </c>
    </row>
    <row r="4" s="157" customFormat="1" ht="34.5" customHeight="1" spans="1:14">
      <c r="A4" s="147" t="s">
        <v>34</v>
      </c>
      <c r="B4" s="167" t="s">
        <v>4</v>
      </c>
      <c r="F4" s="168" t="s">
        <v>35</v>
      </c>
      <c r="G4" s="168" t="s">
        <v>36</v>
      </c>
      <c r="H4" s="168" t="s">
        <v>37</v>
      </c>
      <c r="I4" s="178"/>
      <c r="L4" s="168" t="s">
        <v>35</v>
      </c>
      <c r="M4" s="179" t="s">
        <v>36</v>
      </c>
      <c r="N4" s="168" t="s">
        <v>37</v>
      </c>
    </row>
    <row r="5" s="183" customFormat="1" ht="34.5" customHeight="1" spans="1:24">
      <c r="A5" s="188" t="s">
        <v>38</v>
      </c>
      <c r="B5" s="189">
        <f>B6</f>
        <v>758</v>
      </c>
      <c r="C5" s="183">
        <v>105429</v>
      </c>
      <c r="D5" s="183">
        <v>595734.14</v>
      </c>
      <c r="E5" s="183">
        <f>104401+13602</f>
        <v>118003</v>
      </c>
      <c r="F5" s="190" t="s">
        <v>39</v>
      </c>
      <c r="G5" s="191" t="s">
        <v>40</v>
      </c>
      <c r="H5" s="190">
        <v>596221.15</v>
      </c>
      <c r="I5" s="183" t="e">
        <f>F5-A5</f>
        <v>#VALUE!</v>
      </c>
      <c r="J5" s="183">
        <f t="shared" ref="J5:J8" si="0">H5-B5</f>
        <v>595463.15</v>
      </c>
      <c r="K5" s="183">
        <v>75943</v>
      </c>
      <c r="L5" s="190" t="s">
        <v>39</v>
      </c>
      <c r="M5" s="191" t="s">
        <v>40</v>
      </c>
      <c r="N5" s="190">
        <v>643048.95</v>
      </c>
      <c r="O5" s="183" t="e">
        <f>L5-A5</f>
        <v>#VALUE!</v>
      </c>
      <c r="P5" s="183">
        <f t="shared" ref="P5:P8" si="1">N5-B5</f>
        <v>642290.95</v>
      </c>
      <c r="R5" s="183">
        <v>717759</v>
      </c>
      <c r="T5" s="203" t="s">
        <v>39</v>
      </c>
      <c r="U5" s="204" t="s">
        <v>40</v>
      </c>
      <c r="V5" s="203">
        <v>659380.53</v>
      </c>
      <c r="W5" s="183">
        <f t="shared" ref="W5:W8" si="2">B5-V5</f>
        <v>-658622.53</v>
      </c>
      <c r="X5" s="183" t="e">
        <f>T5-A5</f>
        <v>#VALUE!</v>
      </c>
    </row>
    <row r="6" s="157" customFormat="1" ht="34.5" customHeight="1" spans="1:24">
      <c r="A6" s="192" t="s">
        <v>606</v>
      </c>
      <c r="B6" s="193">
        <v>758</v>
      </c>
      <c r="C6" s="194"/>
      <c r="D6" s="194">
        <v>135.6</v>
      </c>
      <c r="F6" s="195" t="s">
        <v>48</v>
      </c>
      <c r="G6" s="195" t="s">
        <v>607</v>
      </c>
      <c r="H6" s="196">
        <v>135.6</v>
      </c>
      <c r="I6" s="178" t="e">
        <f>F6-A6</f>
        <v>#VALUE!</v>
      </c>
      <c r="J6" s="197">
        <f t="shared" si="0"/>
        <v>-622.4</v>
      </c>
      <c r="K6" s="197"/>
      <c r="L6" s="195" t="s">
        <v>48</v>
      </c>
      <c r="M6" s="195" t="s">
        <v>607</v>
      </c>
      <c r="N6" s="196">
        <v>135.6</v>
      </c>
      <c r="O6" s="178" t="e">
        <f>L6-A6</f>
        <v>#VALUE!</v>
      </c>
      <c r="P6" s="197">
        <f t="shared" si="1"/>
        <v>-622.4</v>
      </c>
      <c r="T6" s="205" t="s">
        <v>48</v>
      </c>
      <c r="U6" s="205" t="s">
        <v>607</v>
      </c>
      <c r="V6" s="206">
        <v>135.6</v>
      </c>
      <c r="W6" s="157">
        <f t="shared" si="2"/>
        <v>622.4</v>
      </c>
      <c r="X6" s="157" t="e">
        <f>T6-A6</f>
        <v>#VALUE!</v>
      </c>
    </row>
    <row r="7" s="157" customFormat="1" ht="34.5" customHeight="1" spans="1:24">
      <c r="A7" s="188" t="s">
        <v>608</v>
      </c>
      <c r="B7" s="189">
        <f>B8</f>
        <v>0</v>
      </c>
      <c r="C7" s="197">
        <v>105429</v>
      </c>
      <c r="D7" s="198">
        <v>595734.14</v>
      </c>
      <c r="E7" s="157">
        <f>104401+13602</f>
        <v>118003</v>
      </c>
      <c r="F7" s="195" t="s">
        <v>39</v>
      </c>
      <c r="G7" s="199" t="s">
        <v>40</v>
      </c>
      <c r="H7" s="196">
        <v>596221.15</v>
      </c>
      <c r="I7" s="178" t="e">
        <f>F7-A7</f>
        <v>#VALUE!</v>
      </c>
      <c r="J7" s="197">
        <f t="shared" si="0"/>
        <v>596221.15</v>
      </c>
      <c r="K7" s="197">
        <v>75943</v>
      </c>
      <c r="L7" s="195" t="s">
        <v>39</v>
      </c>
      <c r="M7" s="199" t="s">
        <v>40</v>
      </c>
      <c r="N7" s="196">
        <v>643048.95</v>
      </c>
      <c r="O7" s="178" t="e">
        <f>L7-A7</f>
        <v>#VALUE!</v>
      </c>
      <c r="P7" s="197">
        <f t="shared" si="1"/>
        <v>643048.95</v>
      </c>
      <c r="R7" s="157">
        <v>717759</v>
      </c>
      <c r="T7" s="205" t="s">
        <v>39</v>
      </c>
      <c r="U7" s="207" t="s">
        <v>40</v>
      </c>
      <c r="V7" s="206">
        <v>659380.53</v>
      </c>
      <c r="W7" s="157">
        <f t="shared" si="2"/>
        <v>-659380.53</v>
      </c>
      <c r="X7" s="157" t="e">
        <f>T7-A7</f>
        <v>#VALUE!</v>
      </c>
    </row>
    <row r="8" s="157" customFormat="1" ht="34.5" customHeight="1" spans="1:24">
      <c r="A8" s="192" t="s">
        <v>609</v>
      </c>
      <c r="B8" s="200"/>
      <c r="C8" s="194"/>
      <c r="D8" s="194">
        <v>135.6</v>
      </c>
      <c r="F8" s="195" t="s">
        <v>48</v>
      </c>
      <c r="G8" s="195" t="s">
        <v>607</v>
      </c>
      <c r="H8" s="196">
        <v>135.6</v>
      </c>
      <c r="I8" s="178" t="e">
        <f>F8-A8</f>
        <v>#VALUE!</v>
      </c>
      <c r="J8" s="197">
        <f t="shared" si="0"/>
        <v>135.6</v>
      </c>
      <c r="K8" s="197"/>
      <c r="L8" s="195" t="s">
        <v>48</v>
      </c>
      <c r="M8" s="195" t="s">
        <v>607</v>
      </c>
      <c r="N8" s="196">
        <v>135.6</v>
      </c>
      <c r="O8" s="178" t="e">
        <f>L8-A8</f>
        <v>#VALUE!</v>
      </c>
      <c r="P8" s="197">
        <f t="shared" si="1"/>
        <v>135.6</v>
      </c>
      <c r="T8" s="205" t="s">
        <v>48</v>
      </c>
      <c r="U8" s="205" t="s">
        <v>607</v>
      </c>
      <c r="V8" s="206">
        <v>135.6</v>
      </c>
      <c r="W8" s="157">
        <f t="shared" si="2"/>
        <v>-135.6</v>
      </c>
      <c r="X8" s="157" t="e">
        <f>T8-A8</f>
        <v>#VALUE!</v>
      </c>
    </row>
    <row r="9" s="157" customFormat="1" ht="34.5" customHeight="1" spans="1:23">
      <c r="A9" s="176" t="s">
        <v>78</v>
      </c>
      <c r="B9" s="201">
        <f>B5+B7</f>
        <v>758</v>
      </c>
      <c r="F9" s="172" t="str">
        <f>""</f>
        <v/>
      </c>
      <c r="G9" s="172" t="str">
        <f>""</f>
        <v/>
      </c>
      <c r="H9" s="172" t="str">
        <f>""</f>
        <v/>
      </c>
      <c r="I9" s="178"/>
      <c r="L9" s="172" t="str">
        <f>""</f>
        <v/>
      </c>
      <c r="M9" s="180" t="str">
        <f>""</f>
        <v/>
      </c>
      <c r="N9" s="172" t="str">
        <f>""</f>
        <v/>
      </c>
      <c r="V9" s="181" t="e">
        <f>#REF!+#REF!+#REF!+#REF!+#REF!+#REF!+#REF!+#REF!+#REF!+#REF!+#REF!+#REF!+#REF!+#REF!+#REF!+#REF!+#REF!+#REF!+#REF!+#REF!+#REF!</f>
        <v>#REF!</v>
      </c>
      <c r="W9" s="181" t="e">
        <f>#REF!+#REF!+#REF!+#REF!+#REF!+#REF!+#REF!+#REF!+#REF!+#REF!+#REF!+#REF!+#REF!+#REF!+#REF!+#REF!+#REF!+#REF!+#REF!+#REF!+#REF!</f>
        <v>#REF!</v>
      </c>
    </row>
    <row r="10" ht="19.5" customHeight="1" spans="16:24">
      <c r="P10" s="182"/>
      <c r="T10" s="155" t="s">
        <v>398</v>
      </c>
      <c r="U10" s="155" t="s">
        <v>399</v>
      </c>
      <c r="V10" s="156">
        <v>19998</v>
      </c>
      <c r="W10" s="161">
        <f>B10-V10</f>
        <v>-19998</v>
      </c>
      <c r="X10" s="161">
        <f>T10-A10</f>
        <v>23203</v>
      </c>
    </row>
    <row r="11" ht="19.5" customHeight="1" spans="16:16">
      <c r="P11" s="182"/>
    </row>
    <row r="12" ht="19.5" customHeight="1" spans="16:16">
      <c r="P12" s="182"/>
    </row>
    <row r="13" ht="19.5" customHeight="1" spans="16:16">
      <c r="P13" s="182"/>
    </row>
    <row r="14" ht="19.5" customHeight="1" spans="16:16">
      <c r="P14" s="182"/>
    </row>
    <row r="15" ht="19.5" customHeight="1" spans="16:16">
      <c r="P15" s="182"/>
    </row>
    <row r="16" ht="19.5" customHeight="1" spans="16:16">
      <c r="P16" s="182"/>
    </row>
    <row r="17" ht="19.5" customHeight="1" spans="16:16">
      <c r="P17" s="182"/>
    </row>
    <row r="18" ht="19.5" customHeight="1" spans="16:16">
      <c r="P18" s="182"/>
    </row>
    <row r="19" ht="19.5" customHeight="1" spans="16:16">
      <c r="P19" s="182"/>
    </row>
    <row r="20" ht="19.5" customHeight="1" spans="16:16">
      <c r="P20" s="182"/>
    </row>
    <row r="21" ht="19.5" customHeight="1" spans="16:16">
      <c r="P21" s="182"/>
    </row>
    <row r="22" ht="19.5" customHeight="1" spans="16:16">
      <c r="P22" s="182"/>
    </row>
    <row r="23" ht="19.5" customHeight="1" spans="16:16">
      <c r="P23" s="182"/>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2"/>
  <sheetViews>
    <sheetView workbookViewId="0">
      <selection activeCell="C8" sqref="C8"/>
    </sheetView>
  </sheetViews>
  <sheetFormatPr defaultColWidth="7" defaultRowHeight="33" customHeight="1"/>
  <cols>
    <col min="1" max="1" width="14.625" style="158" customWidth="1"/>
    <col min="2" max="2" width="46.625" style="159" customWidth="1"/>
    <col min="3" max="3" width="13" style="160" customWidth="1"/>
    <col min="4" max="4" width="10.375" style="159" hidden="1" customWidth="1"/>
    <col min="5" max="5" width="9.625" style="161" hidden="1" customWidth="1"/>
    <col min="6" max="6" width="8.125" style="161" hidden="1" customWidth="1"/>
    <col min="7" max="7" width="9.625" style="162" hidden="1" customWidth="1"/>
    <col min="8" max="8" width="17.5" style="162" hidden="1" customWidth="1"/>
    <col min="9" max="9" width="12.5" style="163" hidden="1" customWidth="1"/>
    <col min="10" max="10" width="7" style="164" hidden="1" customWidth="1"/>
    <col min="11" max="12" width="7" style="161" hidden="1" customWidth="1"/>
    <col min="13" max="13" width="13.875" style="161" hidden="1" customWidth="1"/>
    <col min="14" max="14" width="7.875" style="161" hidden="1" customWidth="1"/>
    <col min="15" max="15" width="9.5" style="161" hidden="1" customWidth="1"/>
    <col min="16" max="16" width="6.875" style="161" hidden="1" customWidth="1"/>
    <col min="17" max="17" width="9" style="161" hidden="1" customWidth="1"/>
    <col min="18" max="18" width="5.875" style="161" hidden="1" customWidth="1"/>
    <col min="19" max="19" width="5.25" style="161" hidden="1" customWidth="1"/>
    <col min="20" max="20" width="6.5" style="161" hidden="1" customWidth="1"/>
    <col min="21" max="22" width="7" style="161" hidden="1" customWidth="1"/>
    <col min="23" max="23" width="10.625" style="161" hidden="1" customWidth="1"/>
    <col min="24" max="24" width="10.5" style="161" hidden="1" customWidth="1"/>
    <col min="25" max="25" width="7" style="161" hidden="1" customWidth="1"/>
    <col min="26" max="16384" width="7" style="161"/>
  </cols>
  <sheetData>
    <row r="1" customHeight="1" spans="1:1">
      <c r="A1" s="66" t="s">
        <v>610</v>
      </c>
    </row>
    <row r="2" ht="45" customHeight="1" spans="1:9">
      <c r="A2" s="42" t="s">
        <v>611</v>
      </c>
      <c r="B2" s="67"/>
      <c r="C2" s="68"/>
      <c r="G2" s="161"/>
      <c r="H2" s="161"/>
      <c r="I2" s="161"/>
    </row>
    <row r="3" customHeight="1" spans="3:13">
      <c r="C3" s="165" t="s">
        <v>605</v>
      </c>
      <c r="E3" s="161">
        <v>12.11</v>
      </c>
      <c r="G3" s="161">
        <v>12.22</v>
      </c>
      <c r="H3" s="161"/>
      <c r="I3" s="161"/>
      <c r="M3" s="161">
        <v>1.2</v>
      </c>
    </row>
    <row r="4" s="157" customFormat="1" customHeight="1" spans="1:15">
      <c r="A4" s="147" t="s">
        <v>35</v>
      </c>
      <c r="B4" s="166" t="s">
        <v>82</v>
      </c>
      <c r="C4" s="167" t="s">
        <v>4</v>
      </c>
      <c r="G4" s="168" t="s">
        <v>35</v>
      </c>
      <c r="H4" s="168" t="s">
        <v>36</v>
      </c>
      <c r="I4" s="168" t="s">
        <v>37</v>
      </c>
      <c r="J4" s="178"/>
      <c r="M4" s="168" t="s">
        <v>35</v>
      </c>
      <c r="N4" s="179" t="s">
        <v>36</v>
      </c>
      <c r="O4" s="168" t="s">
        <v>37</v>
      </c>
    </row>
    <row r="5" s="157" customFormat="1" customHeight="1" spans="1:15">
      <c r="A5" s="169" t="s">
        <v>612</v>
      </c>
      <c r="B5" s="170" t="s">
        <v>613</v>
      </c>
      <c r="C5" s="171">
        <v>758</v>
      </c>
      <c r="G5" s="172"/>
      <c r="H5" s="172"/>
      <c r="I5" s="172"/>
      <c r="J5" s="178"/>
      <c r="M5" s="172"/>
      <c r="N5" s="180"/>
      <c r="O5" s="172"/>
    </row>
    <row r="6" s="157" customFormat="1" customHeight="1" spans="1:15">
      <c r="A6" s="173" t="s">
        <v>614</v>
      </c>
      <c r="B6" s="174" t="s">
        <v>615</v>
      </c>
      <c r="C6" s="175">
        <v>758</v>
      </c>
      <c r="G6" s="172"/>
      <c r="H6" s="172"/>
      <c r="I6" s="172"/>
      <c r="J6" s="178"/>
      <c r="M6" s="172"/>
      <c r="N6" s="180"/>
      <c r="O6" s="172"/>
    </row>
    <row r="7" s="157" customFormat="1" customHeight="1" spans="1:15">
      <c r="A7" s="173" t="s">
        <v>616</v>
      </c>
      <c r="B7" s="174" t="s">
        <v>615</v>
      </c>
      <c r="C7" s="175">
        <v>758</v>
      </c>
      <c r="G7" s="172"/>
      <c r="H7" s="172"/>
      <c r="I7" s="172"/>
      <c r="J7" s="178"/>
      <c r="M7" s="172"/>
      <c r="N7" s="180"/>
      <c r="O7" s="172"/>
    </row>
    <row r="8" s="157" customFormat="1" customHeight="1" spans="1:24">
      <c r="A8" s="176" t="s">
        <v>78</v>
      </c>
      <c r="B8" s="177"/>
      <c r="C8" s="171">
        <f>C5</f>
        <v>758</v>
      </c>
      <c r="G8" s="172" t="str">
        <f>""</f>
        <v/>
      </c>
      <c r="H8" s="172" t="str">
        <f>""</f>
        <v/>
      </c>
      <c r="I8" s="172" t="str">
        <f>""</f>
        <v/>
      </c>
      <c r="J8" s="178"/>
      <c r="M8" s="172" t="str">
        <f>""</f>
        <v/>
      </c>
      <c r="N8" s="180" t="str">
        <f>""</f>
        <v/>
      </c>
      <c r="O8" s="172" t="str">
        <f>""</f>
        <v/>
      </c>
      <c r="W8" s="181" t="e">
        <f>#REF!+#REF!+#REF!+#REF!+#REF!+#REF!+#REF!+#REF!+#REF!+#REF!+#REF!+#REF!+#REF!+#REF!+#REF!+#REF!+#REF!+#REF!+#REF!+#REF!+#REF!</f>
        <v>#REF!</v>
      </c>
      <c r="X8" s="181" t="e">
        <f>#REF!+#REF!+#REF!+#REF!+#REF!+#REF!+#REF!+#REF!+#REF!+#REF!+#REF!+#REF!+#REF!+#REF!+#REF!+#REF!+#REF!+#REF!+#REF!+#REF!+#REF!</f>
        <v>#REF!</v>
      </c>
    </row>
    <row r="9" customHeight="1" spans="17:25">
      <c r="Q9" s="182"/>
      <c r="U9" s="155" t="s">
        <v>398</v>
      </c>
      <c r="V9" s="155" t="s">
        <v>399</v>
      </c>
      <c r="W9" s="156">
        <v>19998</v>
      </c>
      <c r="X9" s="161">
        <f>C9-W9</f>
        <v>-19998</v>
      </c>
      <c r="Y9" s="161">
        <f>U9-A9</f>
        <v>23203</v>
      </c>
    </row>
    <row r="10" customHeight="1" spans="17:17">
      <c r="Q10" s="182"/>
    </row>
    <row r="11" customHeight="1" spans="17:17">
      <c r="Q11" s="182"/>
    </row>
    <row r="12" customHeight="1" spans="17:17">
      <c r="Q12" s="182"/>
    </row>
    <row r="13" customHeight="1" spans="17:17">
      <c r="Q13" s="182"/>
    </row>
    <row r="14" customHeight="1" spans="17:17">
      <c r="Q14" s="182"/>
    </row>
    <row r="15" customHeight="1" spans="17:17">
      <c r="Q15" s="182"/>
    </row>
    <row r="16" customHeight="1" spans="17:17">
      <c r="Q16" s="182"/>
    </row>
    <row r="17" customHeight="1" spans="17:17">
      <c r="Q17" s="182"/>
    </row>
    <row r="18" customHeight="1" spans="17:17">
      <c r="Q18" s="182"/>
    </row>
    <row r="19" customHeight="1" spans="17:17">
      <c r="Q19" s="182"/>
    </row>
    <row r="20" customHeight="1" spans="17:17">
      <c r="Q20" s="182"/>
    </row>
    <row r="21" customHeight="1" spans="17:17">
      <c r="Q21" s="182"/>
    </row>
    <row r="22" customHeight="1" spans="17:17">
      <c r="Q22" s="182"/>
    </row>
  </sheetData>
  <mergeCells count="2">
    <mergeCell ref="A2:C2"/>
    <mergeCell ref="A8:B8"/>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
  <sheetViews>
    <sheetView workbookViewId="0">
      <selection activeCell="B19" sqref="B19"/>
    </sheetView>
  </sheetViews>
  <sheetFormatPr defaultColWidth="7" defaultRowHeight="15"/>
  <cols>
    <col min="1" max="1" width="42.375" style="61" customWidth="1"/>
    <col min="2" max="2" width="30" style="61" customWidth="1"/>
    <col min="3" max="3" width="10.375" style="44" hidden="1" customWidth="1"/>
    <col min="4" max="4" width="9.625" style="41" hidden="1" customWidth="1"/>
    <col min="5" max="5" width="8.125" style="41" hidden="1" customWidth="1"/>
    <col min="6" max="6" width="9.625" style="63" hidden="1" customWidth="1"/>
    <col min="7" max="7" width="17.5" style="63" hidden="1" customWidth="1"/>
    <col min="8" max="8" width="12.5" style="64" hidden="1" customWidth="1"/>
    <col min="9" max="9" width="7" style="65" hidden="1" customWidth="1"/>
    <col min="10" max="11" width="7" style="41" hidden="1" customWidth="1"/>
    <col min="12" max="12" width="13.875" style="41" hidden="1" customWidth="1"/>
    <col min="13" max="13" width="7.875" style="41" hidden="1" customWidth="1"/>
    <col min="14" max="14" width="9.5" style="41" hidden="1" customWidth="1"/>
    <col min="15" max="15" width="6.875" style="41" hidden="1" customWidth="1"/>
    <col min="16" max="16" width="9" style="41" hidden="1" customWidth="1"/>
    <col min="17" max="17" width="5.875" style="41" hidden="1" customWidth="1"/>
    <col min="18" max="18" width="5.25" style="41" hidden="1" customWidth="1"/>
    <col min="19" max="19" width="6.5" style="41" hidden="1" customWidth="1"/>
    <col min="20" max="21" width="7" style="41" hidden="1" customWidth="1"/>
    <col min="22" max="22" width="10.625" style="41" hidden="1" customWidth="1"/>
    <col min="23" max="23" width="10.5" style="41" hidden="1" customWidth="1"/>
    <col min="24" max="24" width="7" style="41" hidden="1" customWidth="1"/>
    <col min="25" max="16384" width="7" style="41"/>
  </cols>
  <sheetData>
    <row r="1" ht="21.75" customHeight="1" spans="1:2">
      <c r="A1" s="66" t="s">
        <v>617</v>
      </c>
      <c r="B1" s="66"/>
    </row>
    <row r="2" ht="51.75" customHeight="1" spans="1:8">
      <c r="A2" s="146" t="s">
        <v>618</v>
      </c>
      <c r="B2" s="67"/>
      <c r="F2" s="41"/>
      <c r="G2" s="41"/>
      <c r="H2" s="41"/>
    </row>
    <row r="3" ht="30.75" customHeight="1" spans="2:12">
      <c r="B3" s="134" t="s">
        <v>605</v>
      </c>
      <c r="D3" s="41">
        <v>12.11</v>
      </c>
      <c r="F3" s="41">
        <v>12.22</v>
      </c>
      <c r="G3" s="41"/>
      <c r="H3" s="41"/>
      <c r="L3" s="41">
        <v>1.2</v>
      </c>
    </row>
    <row r="4" s="145" customFormat="1" ht="34.5" customHeight="1" spans="1:14">
      <c r="A4" s="147" t="s">
        <v>386</v>
      </c>
      <c r="B4" s="147" t="s">
        <v>4</v>
      </c>
      <c r="C4" s="59"/>
      <c r="F4" s="148" t="s">
        <v>390</v>
      </c>
      <c r="G4" s="148" t="s">
        <v>391</v>
      </c>
      <c r="H4" s="148" t="s">
        <v>392</v>
      </c>
      <c r="I4" s="153"/>
      <c r="L4" s="148" t="s">
        <v>390</v>
      </c>
      <c r="M4" s="154" t="s">
        <v>391</v>
      </c>
      <c r="N4" s="148" t="s">
        <v>392</v>
      </c>
    </row>
    <row r="5" ht="34.5" customHeight="1" spans="1:24">
      <c r="A5" s="149" t="s">
        <v>393</v>
      </c>
      <c r="B5" s="150">
        <v>758</v>
      </c>
      <c r="C5" s="86">
        <v>105429</v>
      </c>
      <c r="D5" s="151">
        <v>595734.14</v>
      </c>
      <c r="E5" s="41">
        <f>104401+13602</f>
        <v>118003</v>
      </c>
      <c r="F5" s="63" t="s">
        <v>39</v>
      </c>
      <c r="G5" s="63" t="s">
        <v>394</v>
      </c>
      <c r="H5" s="64">
        <v>596221.15</v>
      </c>
      <c r="I5" s="65" t="e">
        <f>F5-A5</f>
        <v>#VALUE!</v>
      </c>
      <c r="J5" s="111" t="e">
        <f>H5-#REF!</f>
        <v>#REF!</v>
      </c>
      <c r="K5" s="111">
        <v>75943</v>
      </c>
      <c r="L5" s="63" t="s">
        <v>39</v>
      </c>
      <c r="M5" s="63" t="s">
        <v>394</v>
      </c>
      <c r="N5" s="64">
        <v>643048.95</v>
      </c>
      <c r="O5" s="65" t="e">
        <f>L5-A5</f>
        <v>#VALUE!</v>
      </c>
      <c r="P5" s="111" t="e">
        <f>N5-#REF!</f>
        <v>#REF!</v>
      </c>
      <c r="R5" s="41">
        <v>717759</v>
      </c>
      <c r="T5" s="155" t="s">
        <v>39</v>
      </c>
      <c r="U5" s="155" t="s">
        <v>394</v>
      </c>
      <c r="V5" s="156">
        <v>659380.53</v>
      </c>
      <c r="W5" s="41" t="e">
        <f>#REF!-V5</f>
        <v>#REF!</v>
      </c>
      <c r="X5" s="41" t="e">
        <f>T5-A5</f>
        <v>#VALUE!</v>
      </c>
    </row>
    <row r="6" ht="34.5" customHeight="1" spans="1:22">
      <c r="A6" s="152" t="s">
        <v>78</v>
      </c>
      <c r="B6" s="143">
        <f>B5</f>
        <v>758</v>
      </c>
      <c r="C6" s="86"/>
      <c r="D6" s="151"/>
      <c r="J6" s="111"/>
      <c r="K6" s="111"/>
      <c r="L6" s="63"/>
      <c r="M6" s="63"/>
      <c r="N6" s="64"/>
      <c r="O6" s="65"/>
      <c r="P6" s="111"/>
      <c r="T6" s="155"/>
      <c r="U6" s="155"/>
      <c r="V6" s="156"/>
    </row>
    <row r="7" ht="19.5" customHeight="1" spans="16:24">
      <c r="P7" s="111"/>
      <c r="T7" s="155" t="s">
        <v>400</v>
      </c>
      <c r="U7" s="155" t="s">
        <v>401</v>
      </c>
      <c r="V7" s="156">
        <v>19998</v>
      </c>
      <c r="W7" s="41" t="e">
        <f>#REF!-V7</f>
        <v>#REF!</v>
      </c>
      <c r="X7" s="41">
        <f>T7-A7</f>
        <v>2320301</v>
      </c>
    </row>
    <row r="8" ht="19.5" customHeight="1" spans="1:16">
      <c r="A8" s="144"/>
      <c r="P8" s="111"/>
    </row>
    <row r="9" ht="19.5" customHeight="1" spans="1:16">
      <c r="A9" s="41"/>
      <c r="B9" s="41"/>
      <c r="C9" s="41"/>
      <c r="F9" s="41"/>
      <c r="G9" s="41"/>
      <c r="H9" s="41"/>
      <c r="I9" s="41"/>
      <c r="P9" s="111"/>
    </row>
    <row r="10" ht="19.5" customHeight="1" spans="1:16">
      <c r="A10" s="41"/>
      <c r="B10" s="41"/>
      <c r="C10" s="41"/>
      <c r="F10" s="41"/>
      <c r="G10" s="41"/>
      <c r="H10" s="41"/>
      <c r="I10" s="41"/>
      <c r="P10" s="111"/>
    </row>
    <row r="11" ht="19.5" customHeight="1" spans="1:16">
      <c r="A11" s="41"/>
      <c r="B11" s="41"/>
      <c r="C11" s="41"/>
      <c r="F11" s="41"/>
      <c r="G11" s="41"/>
      <c r="H11" s="41"/>
      <c r="I11" s="41"/>
      <c r="P11" s="111"/>
    </row>
    <row r="12" ht="19.5" customHeight="1" spans="1:16">
      <c r="A12" s="41"/>
      <c r="B12" s="41"/>
      <c r="C12" s="41"/>
      <c r="F12" s="41"/>
      <c r="G12" s="41"/>
      <c r="H12" s="41"/>
      <c r="I12" s="41"/>
      <c r="P12" s="111"/>
    </row>
    <row r="13" ht="19.5" customHeight="1" spans="1:16">
      <c r="A13" s="41"/>
      <c r="B13" s="41"/>
      <c r="C13" s="41"/>
      <c r="F13" s="41"/>
      <c r="G13" s="41"/>
      <c r="H13" s="41"/>
      <c r="I13" s="41"/>
      <c r="P13" s="111"/>
    </row>
    <row r="14" ht="19.5" customHeight="1" spans="1:16">
      <c r="A14" s="41"/>
      <c r="B14" s="41"/>
      <c r="C14" s="41"/>
      <c r="F14" s="41"/>
      <c r="G14" s="41"/>
      <c r="H14" s="41"/>
      <c r="I14" s="41"/>
      <c r="P14" s="111"/>
    </row>
    <row r="15" ht="19.5" customHeight="1" spans="1:16">
      <c r="A15" s="41"/>
      <c r="B15" s="41"/>
      <c r="C15" s="41"/>
      <c r="F15" s="41"/>
      <c r="G15" s="41"/>
      <c r="H15" s="41"/>
      <c r="I15" s="41"/>
      <c r="P15" s="111"/>
    </row>
    <row r="16" ht="19.5" customHeight="1" spans="1:16">
      <c r="A16" s="41"/>
      <c r="B16" s="41"/>
      <c r="C16" s="41"/>
      <c r="F16" s="41"/>
      <c r="G16" s="41"/>
      <c r="H16" s="41"/>
      <c r="I16" s="41"/>
      <c r="P16" s="111"/>
    </row>
    <row r="17" ht="19.5" customHeight="1" spans="1:16">
      <c r="A17" s="41"/>
      <c r="B17" s="41"/>
      <c r="C17" s="41"/>
      <c r="F17" s="41"/>
      <c r="G17" s="41"/>
      <c r="H17" s="41"/>
      <c r="I17" s="41"/>
      <c r="P17" s="111"/>
    </row>
    <row r="18" ht="19.5" customHeight="1" spans="1:16">
      <c r="A18" s="41"/>
      <c r="B18" s="41"/>
      <c r="C18" s="41"/>
      <c r="F18" s="41"/>
      <c r="G18" s="41"/>
      <c r="H18" s="41"/>
      <c r="I18" s="41"/>
      <c r="P18" s="111"/>
    </row>
    <row r="19" ht="19.5" customHeight="1" spans="1:16">
      <c r="A19" s="41"/>
      <c r="B19" s="41"/>
      <c r="C19" s="41"/>
      <c r="F19" s="41"/>
      <c r="G19" s="41"/>
      <c r="H19" s="41"/>
      <c r="I19" s="41"/>
      <c r="P19" s="111"/>
    </row>
    <row r="20" ht="19.5" customHeight="1" spans="1:16">
      <c r="A20" s="41"/>
      <c r="B20" s="41"/>
      <c r="C20" s="41"/>
      <c r="F20" s="41"/>
      <c r="G20" s="41"/>
      <c r="H20" s="41"/>
      <c r="I20" s="41"/>
      <c r="P20" s="111"/>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8" sqref="A8"/>
    </sheetView>
  </sheetViews>
  <sheetFormatPr defaultColWidth="7.875" defaultRowHeight="39" customHeight="1" outlineLevelCol="1"/>
  <cols>
    <col min="1" max="1" width="55.625" style="128" customWidth="1"/>
    <col min="2" max="2" width="21.375" style="128" customWidth="1"/>
    <col min="3" max="3" width="8" style="128" customWidth="1"/>
    <col min="4" max="4" width="7.875" style="128" customWidth="1"/>
    <col min="5" max="5" width="8.5" style="128" hidden="1" customWidth="1"/>
    <col min="6" max="6" width="7.875" style="128" hidden="1" customWidth="1"/>
    <col min="7" max="254" width="7.875" style="128"/>
    <col min="255" max="255" width="35.75" style="128" customWidth="1"/>
    <col min="256" max="256" width="7.875" style="128" hidden="1" customWidth="1"/>
    <col min="257" max="258" width="12" style="128" customWidth="1"/>
    <col min="259" max="259" width="8" style="128" customWidth="1"/>
    <col min="260" max="260" width="7.875" style="128" customWidth="1"/>
    <col min="261" max="262" width="7.875" style="128" hidden="1" customWidth="1"/>
    <col min="263" max="510" width="7.875" style="128"/>
    <col min="511" max="511" width="35.75" style="128" customWidth="1"/>
    <col min="512" max="512" width="7.875" style="128" hidden="1" customWidth="1"/>
    <col min="513" max="514" width="12" style="128" customWidth="1"/>
    <col min="515" max="515" width="8" style="128" customWidth="1"/>
    <col min="516" max="516" width="7.875" style="128" customWidth="1"/>
    <col min="517" max="518" width="7.875" style="128" hidden="1" customWidth="1"/>
    <col min="519" max="766" width="7.875" style="128"/>
    <col min="767" max="767" width="35.75" style="128" customWidth="1"/>
    <col min="768" max="768" width="7.875" style="128" hidden="1" customWidth="1"/>
    <col min="769" max="770" width="12" style="128" customWidth="1"/>
    <col min="771" max="771" width="8" style="128" customWidth="1"/>
    <col min="772" max="772" width="7.875" style="128" customWidth="1"/>
    <col min="773" max="774" width="7.875" style="128" hidden="1" customWidth="1"/>
    <col min="775" max="1022" width="7.875" style="128"/>
    <col min="1023" max="1023" width="35.75" style="128" customWidth="1"/>
    <col min="1024" max="1024" width="7.875" style="128" hidden="1" customWidth="1"/>
    <col min="1025" max="1026" width="12" style="128" customWidth="1"/>
    <col min="1027" max="1027" width="8" style="128" customWidth="1"/>
    <col min="1028" max="1028" width="7.875" style="128" customWidth="1"/>
    <col min="1029" max="1030" width="7.875" style="128" hidden="1" customWidth="1"/>
    <col min="1031" max="1278" width="7.875" style="128"/>
    <col min="1279" max="1279" width="35.75" style="128" customWidth="1"/>
    <col min="1280" max="1280" width="7.875" style="128" hidden="1" customWidth="1"/>
    <col min="1281" max="1282" width="12" style="128" customWidth="1"/>
    <col min="1283" max="1283" width="8" style="128" customWidth="1"/>
    <col min="1284" max="1284" width="7.875" style="128" customWidth="1"/>
    <col min="1285" max="1286" width="7.875" style="128" hidden="1" customWidth="1"/>
    <col min="1287" max="1534" width="7.875" style="128"/>
    <col min="1535" max="1535" width="35.75" style="128" customWidth="1"/>
    <col min="1536" max="1536" width="7.875" style="128" hidden="1" customWidth="1"/>
    <col min="1537" max="1538" width="12" style="128" customWidth="1"/>
    <col min="1539" max="1539" width="8" style="128" customWidth="1"/>
    <col min="1540" max="1540" width="7.875" style="128" customWidth="1"/>
    <col min="1541" max="1542" width="7.875" style="128" hidden="1" customWidth="1"/>
    <col min="1543" max="1790" width="7.875" style="128"/>
    <col min="1791" max="1791" width="35.75" style="128" customWidth="1"/>
    <col min="1792" max="1792" width="7.875" style="128" hidden="1" customWidth="1"/>
    <col min="1793" max="1794" width="12" style="128" customWidth="1"/>
    <col min="1795" max="1795" width="8" style="128" customWidth="1"/>
    <col min="1796" max="1796" width="7.875" style="128" customWidth="1"/>
    <col min="1797" max="1798" width="7.875" style="128" hidden="1" customWidth="1"/>
    <col min="1799" max="2046" width="7.875" style="128"/>
    <col min="2047" max="2047" width="35.75" style="128" customWidth="1"/>
    <col min="2048" max="2048" width="7.875" style="128" hidden="1" customWidth="1"/>
    <col min="2049" max="2050" width="12" style="128" customWidth="1"/>
    <col min="2051" max="2051" width="8" style="128" customWidth="1"/>
    <col min="2052" max="2052" width="7.875" style="128" customWidth="1"/>
    <col min="2053" max="2054" width="7.875" style="128" hidden="1" customWidth="1"/>
    <col min="2055" max="2302" width="7.875" style="128"/>
    <col min="2303" max="2303" width="35.75" style="128" customWidth="1"/>
    <col min="2304" max="2304" width="7.875" style="128" hidden="1" customWidth="1"/>
    <col min="2305" max="2306" width="12" style="128" customWidth="1"/>
    <col min="2307" max="2307" width="8" style="128" customWidth="1"/>
    <col min="2308" max="2308" width="7.875" style="128" customWidth="1"/>
    <col min="2309" max="2310" width="7.875" style="128" hidden="1" customWidth="1"/>
    <col min="2311" max="2558" width="7.875" style="128"/>
    <col min="2559" max="2559" width="35.75" style="128" customWidth="1"/>
    <col min="2560" max="2560" width="7.875" style="128" hidden="1" customWidth="1"/>
    <col min="2561" max="2562" width="12" style="128" customWidth="1"/>
    <col min="2563" max="2563" width="8" style="128" customWidth="1"/>
    <col min="2564" max="2564" width="7.875" style="128" customWidth="1"/>
    <col min="2565" max="2566" width="7.875" style="128" hidden="1" customWidth="1"/>
    <col min="2567" max="2814" width="7.875" style="128"/>
    <col min="2815" max="2815" width="35.75" style="128" customWidth="1"/>
    <col min="2816" max="2816" width="7.875" style="128" hidden="1" customWidth="1"/>
    <col min="2817" max="2818" width="12" style="128" customWidth="1"/>
    <col min="2819" max="2819" width="8" style="128" customWidth="1"/>
    <col min="2820" max="2820" width="7.875" style="128" customWidth="1"/>
    <col min="2821" max="2822" width="7.875" style="128" hidden="1" customWidth="1"/>
    <col min="2823" max="3070" width="7.875" style="128"/>
    <col min="3071" max="3071" width="35.75" style="128" customWidth="1"/>
    <col min="3072" max="3072" width="7.875" style="128" hidden="1" customWidth="1"/>
    <col min="3073" max="3074" width="12" style="128" customWidth="1"/>
    <col min="3075" max="3075" width="8" style="128" customWidth="1"/>
    <col min="3076" max="3076" width="7.875" style="128" customWidth="1"/>
    <col min="3077" max="3078" width="7.875" style="128" hidden="1" customWidth="1"/>
    <col min="3079" max="3326" width="7.875" style="128"/>
    <col min="3327" max="3327" width="35.75" style="128" customWidth="1"/>
    <col min="3328" max="3328" width="7.875" style="128" hidden="1" customWidth="1"/>
    <col min="3329" max="3330" width="12" style="128" customWidth="1"/>
    <col min="3331" max="3331" width="8" style="128" customWidth="1"/>
    <col min="3332" max="3332" width="7.875" style="128" customWidth="1"/>
    <col min="3333" max="3334" width="7.875" style="128" hidden="1" customWidth="1"/>
    <col min="3335" max="3582" width="7.875" style="128"/>
    <col min="3583" max="3583" width="35.75" style="128" customWidth="1"/>
    <col min="3584" max="3584" width="7.875" style="128" hidden="1" customWidth="1"/>
    <col min="3585" max="3586" width="12" style="128" customWidth="1"/>
    <col min="3587" max="3587" width="8" style="128" customWidth="1"/>
    <col min="3588" max="3588" width="7.875" style="128" customWidth="1"/>
    <col min="3589" max="3590" width="7.875" style="128" hidden="1" customWidth="1"/>
    <col min="3591" max="3838" width="7.875" style="128"/>
    <col min="3839" max="3839" width="35.75" style="128" customWidth="1"/>
    <col min="3840" max="3840" width="7.875" style="128" hidden="1" customWidth="1"/>
    <col min="3841" max="3842" width="12" style="128" customWidth="1"/>
    <col min="3843" max="3843" width="8" style="128" customWidth="1"/>
    <col min="3844" max="3844" width="7.875" style="128" customWidth="1"/>
    <col min="3845" max="3846" width="7.875" style="128" hidden="1" customWidth="1"/>
    <col min="3847" max="4094" width="7.875" style="128"/>
    <col min="4095" max="4095" width="35.75" style="128" customWidth="1"/>
    <col min="4096" max="4096" width="7.875" style="128" hidden="1" customWidth="1"/>
    <col min="4097" max="4098" width="12" style="128" customWidth="1"/>
    <col min="4099" max="4099" width="8" style="128" customWidth="1"/>
    <col min="4100" max="4100" width="7.875" style="128" customWidth="1"/>
    <col min="4101" max="4102" width="7.875" style="128" hidden="1" customWidth="1"/>
    <col min="4103" max="4350" width="7.875" style="128"/>
    <col min="4351" max="4351" width="35.75" style="128" customWidth="1"/>
    <col min="4352" max="4352" width="7.875" style="128" hidden="1" customWidth="1"/>
    <col min="4353" max="4354" width="12" style="128" customWidth="1"/>
    <col min="4355" max="4355" width="8" style="128" customWidth="1"/>
    <col min="4356" max="4356" width="7.875" style="128" customWidth="1"/>
    <col min="4357" max="4358" width="7.875" style="128" hidden="1" customWidth="1"/>
    <col min="4359" max="4606" width="7.875" style="128"/>
    <col min="4607" max="4607" width="35.75" style="128" customWidth="1"/>
    <col min="4608" max="4608" width="7.875" style="128" hidden="1" customWidth="1"/>
    <col min="4609" max="4610" width="12" style="128" customWidth="1"/>
    <col min="4611" max="4611" width="8" style="128" customWidth="1"/>
    <col min="4612" max="4612" width="7.875" style="128" customWidth="1"/>
    <col min="4613" max="4614" width="7.875" style="128" hidden="1" customWidth="1"/>
    <col min="4615" max="4862" width="7.875" style="128"/>
    <col min="4863" max="4863" width="35.75" style="128" customWidth="1"/>
    <col min="4864" max="4864" width="7.875" style="128" hidden="1" customWidth="1"/>
    <col min="4865" max="4866" width="12" style="128" customWidth="1"/>
    <col min="4867" max="4867" width="8" style="128" customWidth="1"/>
    <col min="4868" max="4868" width="7.875" style="128" customWidth="1"/>
    <col min="4869" max="4870" width="7.875" style="128" hidden="1" customWidth="1"/>
    <col min="4871" max="5118" width="7.875" style="128"/>
    <col min="5119" max="5119" width="35.75" style="128" customWidth="1"/>
    <col min="5120" max="5120" width="7.875" style="128" hidden="1" customWidth="1"/>
    <col min="5121" max="5122" width="12" style="128" customWidth="1"/>
    <col min="5123" max="5123" width="8" style="128" customWidth="1"/>
    <col min="5124" max="5124" width="7.875" style="128" customWidth="1"/>
    <col min="5125" max="5126" width="7.875" style="128" hidden="1" customWidth="1"/>
    <col min="5127" max="5374" width="7.875" style="128"/>
    <col min="5375" max="5375" width="35.75" style="128" customWidth="1"/>
    <col min="5376" max="5376" width="7.875" style="128" hidden="1" customWidth="1"/>
    <col min="5377" max="5378" width="12" style="128" customWidth="1"/>
    <col min="5379" max="5379" width="8" style="128" customWidth="1"/>
    <col min="5380" max="5380" width="7.875" style="128" customWidth="1"/>
    <col min="5381" max="5382" width="7.875" style="128" hidden="1" customWidth="1"/>
    <col min="5383" max="5630" width="7.875" style="128"/>
    <col min="5631" max="5631" width="35.75" style="128" customWidth="1"/>
    <col min="5632" max="5632" width="7.875" style="128" hidden="1" customWidth="1"/>
    <col min="5633" max="5634" width="12" style="128" customWidth="1"/>
    <col min="5635" max="5635" width="8" style="128" customWidth="1"/>
    <col min="5636" max="5636" width="7.875" style="128" customWidth="1"/>
    <col min="5637" max="5638" width="7.875" style="128" hidden="1" customWidth="1"/>
    <col min="5639" max="5886" width="7.875" style="128"/>
    <col min="5887" max="5887" width="35.75" style="128" customWidth="1"/>
    <col min="5888" max="5888" width="7.875" style="128" hidden="1" customWidth="1"/>
    <col min="5889" max="5890" width="12" style="128" customWidth="1"/>
    <col min="5891" max="5891" width="8" style="128" customWidth="1"/>
    <col min="5892" max="5892" width="7.875" style="128" customWidth="1"/>
    <col min="5893" max="5894" width="7.875" style="128" hidden="1" customWidth="1"/>
    <col min="5895" max="6142" width="7.875" style="128"/>
    <col min="6143" max="6143" width="35.75" style="128" customWidth="1"/>
    <col min="6144" max="6144" width="7.875" style="128" hidden="1" customWidth="1"/>
    <col min="6145" max="6146" width="12" style="128" customWidth="1"/>
    <col min="6147" max="6147" width="8" style="128" customWidth="1"/>
    <col min="6148" max="6148" width="7.875" style="128" customWidth="1"/>
    <col min="6149" max="6150" width="7.875" style="128" hidden="1" customWidth="1"/>
    <col min="6151" max="6398" width="7.875" style="128"/>
    <col min="6399" max="6399" width="35.75" style="128" customWidth="1"/>
    <col min="6400" max="6400" width="7.875" style="128" hidden="1" customWidth="1"/>
    <col min="6401" max="6402" width="12" style="128" customWidth="1"/>
    <col min="6403" max="6403" width="8" style="128" customWidth="1"/>
    <col min="6404" max="6404" width="7.875" style="128" customWidth="1"/>
    <col min="6405" max="6406" width="7.875" style="128" hidden="1" customWidth="1"/>
    <col min="6407" max="6654" width="7.875" style="128"/>
    <col min="6655" max="6655" width="35.75" style="128" customWidth="1"/>
    <col min="6656" max="6656" width="7.875" style="128" hidden="1" customWidth="1"/>
    <col min="6657" max="6658" width="12" style="128" customWidth="1"/>
    <col min="6659" max="6659" width="8" style="128" customWidth="1"/>
    <col min="6660" max="6660" width="7.875" style="128" customWidth="1"/>
    <col min="6661" max="6662" width="7.875" style="128" hidden="1" customWidth="1"/>
    <col min="6663" max="6910" width="7.875" style="128"/>
    <col min="6911" max="6911" width="35.75" style="128" customWidth="1"/>
    <col min="6912" max="6912" width="7.875" style="128" hidden="1" customWidth="1"/>
    <col min="6913" max="6914" width="12" style="128" customWidth="1"/>
    <col min="6915" max="6915" width="8" style="128" customWidth="1"/>
    <col min="6916" max="6916" width="7.875" style="128" customWidth="1"/>
    <col min="6917" max="6918" width="7.875" style="128" hidden="1" customWidth="1"/>
    <col min="6919" max="7166" width="7.875" style="128"/>
    <col min="7167" max="7167" width="35.75" style="128" customWidth="1"/>
    <col min="7168" max="7168" width="7.875" style="128" hidden="1" customWidth="1"/>
    <col min="7169" max="7170" width="12" style="128" customWidth="1"/>
    <col min="7171" max="7171" width="8" style="128" customWidth="1"/>
    <col min="7172" max="7172" width="7.875" style="128" customWidth="1"/>
    <col min="7173" max="7174" width="7.875" style="128" hidden="1" customWidth="1"/>
    <col min="7175" max="7422" width="7.875" style="128"/>
    <col min="7423" max="7423" width="35.75" style="128" customWidth="1"/>
    <col min="7424" max="7424" width="7.875" style="128" hidden="1" customWidth="1"/>
    <col min="7425" max="7426" width="12" style="128" customWidth="1"/>
    <col min="7427" max="7427" width="8" style="128" customWidth="1"/>
    <col min="7428" max="7428" width="7.875" style="128" customWidth="1"/>
    <col min="7429" max="7430" width="7.875" style="128" hidden="1" customWidth="1"/>
    <col min="7431" max="7678" width="7.875" style="128"/>
    <col min="7679" max="7679" width="35.75" style="128" customWidth="1"/>
    <col min="7680" max="7680" width="7.875" style="128" hidden="1" customWidth="1"/>
    <col min="7681" max="7682" width="12" style="128" customWidth="1"/>
    <col min="7683" max="7683" width="8" style="128" customWidth="1"/>
    <col min="7684" max="7684" width="7.875" style="128" customWidth="1"/>
    <col min="7685" max="7686" width="7.875" style="128" hidden="1" customWidth="1"/>
    <col min="7687" max="7934" width="7.875" style="128"/>
    <col min="7935" max="7935" width="35.75" style="128" customWidth="1"/>
    <col min="7936" max="7936" width="7.875" style="128" hidden="1" customWidth="1"/>
    <col min="7937" max="7938" width="12" style="128" customWidth="1"/>
    <col min="7939" max="7939" width="8" style="128" customWidth="1"/>
    <col min="7940" max="7940" width="7.875" style="128" customWidth="1"/>
    <col min="7941" max="7942" width="7.875" style="128" hidden="1" customWidth="1"/>
    <col min="7943" max="8190" width="7.875" style="128"/>
    <col min="8191" max="8191" width="35.75" style="128" customWidth="1"/>
    <col min="8192" max="8192" width="7.875" style="128" hidden="1" customWidth="1"/>
    <col min="8193" max="8194" width="12" style="128" customWidth="1"/>
    <col min="8195" max="8195" width="8" style="128" customWidth="1"/>
    <col min="8196" max="8196" width="7.875" style="128" customWidth="1"/>
    <col min="8197" max="8198" width="7.875" style="128" hidden="1" customWidth="1"/>
    <col min="8199" max="8446" width="7.875" style="128"/>
    <col min="8447" max="8447" width="35.75" style="128" customWidth="1"/>
    <col min="8448" max="8448" width="7.875" style="128" hidden="1" customWidth="1"/>
    <col min="8449" max="8450" width="12" style="128" customWidth="1"/>
    <col min="8451" max="8451" width="8" style="128" customWidth="1"/>
    <col min="8452" max="8452" width="7.875" style="128" customWidth="1"/>
    <col min="8453" max="8454" width="7.875" style="128" hidden="1" customWidth="1"/>
    <col min="8455" max="8702" width="7.875" style="128"/>
    <col min="8703" max="8703" width="35.75" style="128" customWidth="1"/>
    <col min="8704" max="8704" width="7.875" style="128" hidden="1" customWidth="1"/>
    <col min="8705" max="8706" width="12" style="128" customWidth="1"/>
    <col min="8707" max="8707" width="8" style="128" customWidth="1"/>
    <col min="8708" max="8708" width="7.875" style="128" customWidth="1"/>
    <col min="8709" max="8710" width="7.875" style="128" hidden="1" customWidth="1"/>
    <col min="8711" max="8958" width="7.875" style="128"/>
    <col min="8959" max="8959" width="35.75" style="128" customWidth="1"/>
    <col min="8960" max="8960" width="7.875" style="128" hidden="1" customWidth="1"/>
    <col min="8961" max="8962" width="12" style="128" customWidth="1"/>
    <col min="8963" max="8963" width="8" style="128" customWidth="1"/>
    <col min="8964" max="8964" width="7.875" style="128" customWidth="1"/>
    <col min="8965" max="8966" width="7.875" style="128" hidden="1" customWidth="1"/>
    <col min="8967" max="9214" width="7.875" style="128"/>
    <col min="9215" max="9215" width="35.75" style="128" customWidth="1"/>
    <col min="9216" max="9216" width="7.875" style="128" hidden="1" customWidth="1"/>
    <col min="9217" max="9218" width="12" style="128" customWidth="1"/>
    <col min="9219" max="9219" width="8" style="128" customWidth="1"/>
    <col min="9220" max="9220" width="7.875" style="128" customWidth="1"/>
    <col min="9221" max="9222" width="7.875" style="128" hidden="1" customWidth="1"/>
    <col min="9223" max="9470" width="7.875" style="128"/>
    <col min="9471" max="9471" width="35.75" style="128" customWidth="1"/>
    <col min="9472" max="9472" width="7.875" style="128" hidden="1" customWidth="1"/>
    <col min="9473" max="9474" width="12" style="128" customWidth="1"/>
    <col min="9475" max="9475" width="8" style="128" customWidth="1"/>
    <col min="9476" max="9476" width="7.875" style="128" customWidth="1"/>
    <col min="9477" max="9478" width="7.875" style="128" hidden="1" customWidth="1"/>
    <col min="9479" max="9726" width="7.875" style="128"/>
    <col min="9727" max="9727" width="35.75" style="128" customWidth="1"/>
    <col min="9728" max="9728" width="7.875" style="128" hidden="1" customWidth="1"/>
    <col min="9729" max="9730" width="12" style="128" customWidth="1"/>
    <col min="9731" max="9731" width="8" style="128" customWidth="1"/>
    <col min="9732" max="9732" width="7.875" style="128" customWidth="1"/>
    <col min="9733" max="9734" width="7.875" style="128" hidden="1" customWidth="1"/>
    <col min="9735" max="9982" width="7.875" style="128"/>
    <col min="9983" max="9983" width="35.75" style="128" customWidth="1"/>
    <col min="9984" max="9984" width="7.875" style="128" hidden="1" customWidth="1"/>
    <col min="9985" max="9986" width="12" style="128" customWidth="1"/>
    <col min="9987" max="9987" width="8" style="128" customWidth="1"/>
    <col min="9988" max="9988" width="7.875" style="128" customWidth="1"/>
    <col min="9989" max="9990" width="7.875" style="128" hidden="1" customWidth="1"/>
    <col min="9991" max="10238" width="7.875" style="128"/>
    <col min="10239" max="10239" width="35.75" style="128" customWidth="1"/>
    <col min="10240" max="10240" width="7.875" style="128" hidden="1" customWidth="1"/>
    <col min="10241" max="10242" width="12" style="128" customWidth="1"/>
    <col min="10243" max="10243" width="8" style="128" customWidth="1"/>
    <col min="10244" max="10244" width="7.875" style="128" customWidth="1"/>
    <col min="10245" max="10246" width="7.875" style="128" hidden="1" customWidth="1"/>
    <col min="10247" max="10494" width="7.875" style="128"/>
    <col min="10495" max="10495" width="35.75" style="128" customWidth="1"/>
    <col min="10496" max="10496" width="7.875" style="128" hidden="1" customWidth="1"/>
    <col min="10497" max="10498" width="12" style="128" customWidth="1"/>
    <col min="10499" max="10499" width="8" style="128" customWidth="1"/>
    <col min="10500" max="10500" width="7.875" style="128" customWidth="1"/>
    <col min="10501" max="10502" width="7.875" style="128" hidden="1" customWidth="1"/>
    <col min="10503" max="10750" width="7.875" style="128"/>
    <col min="10751" max="10751" width="35.75" style="128" customWidth="1"/>
    <col min="10752" max="10752" width="7.875" style="128" hidden="1" customWidth="1"/>
    <col min="10753" max="10754" width="12" style="128" customWidth="1"/>
    <col min="10755" max="10755" width="8" style="128" customWidth="1"/>
    <col min="10756" max="10756" width="7.875" style="128" customWidth="1"/>
    <col min="10757" max="10758" width="7.875" style="128" hidden="1" customWidth="1"/>
    <col min="10759" max="11006" width="7.875" style="128"/>
    <col min="11007" max="11007" width="35.75" style="128" customWidth="1"/>
    <col min="11008" max="11008" width="7.875" style="128" hidden="1" customWidth="1"/>
    <col min="11009" max="11010" width="12" style="128" customWidth="1"/>
    <col min="11011" max="11011" width="8" style="128" customWidth="1"/>
    <col min="11012" max="11012" width="7.875" style="128" customWidth="1"/>
    <col min="11013" max="11014" width="7.875" style="128" hidden="1" customWidth="1"/>
    <col min="11015" max="11262" width="7.875" style="128"/>
    <col min="11263" max="11263" width="35.75" style="128" customWidth="1"/>
    <col min="11264" max="11264" width="7.875" style="128" hidden="1" customWidth="1"/>
    <col min="11265" max="11266" width="12" style="128" customWidth="1"/>
    <col min="11267" max="11267" width="8" style="128" customWidth="1"/>
    <col min="11268" max="11268" width="7.875" style="128" customWidth="1"/>
    <col min="11269" max="11270" width="7.875" style="128" hidden="1" customWidth="1"/>
    <col min="11271" max="11518" width="7.875" style="128"/>
    <col min="11519" max="11519" width="35.75" style="128" customWidth="1"/>
    <col min="11520" max="11520" width="7.875" style="128" hidden="1" customWidth="1"/>
    <col min="11521" max="11522" width="12" style="128" customWidth="1"/>
    <col min="11523" max="11523" width="8" style="128" customWidth="1"/>
    <col min="11524" max="11524" width="7.875" style="128" customWidth="1"/>
    <col min="11525" max="11526" width="7.875" style="128" hidden="1" customWidth="1"/>
    <col min="11527" max="11774" width="7.875" style="128"/>
    <col min="11775" max="11775" width="35.75" style="128" customWidth="1"/>
    <col min="11776" max="11776" width="7.875" style="128" hidden="1" customWidth="1"/>
    <col min="11777" max="11778" width="12" style="128" customWidth="1"/>
    <col min="11779" max="11779" width="8" style="128" customWidth="1"/>
    <col min="11780" max="11780" width="7.875" style="128" customWidth="1"/>
    <col min="11781" max="11782" width="7.875" style="128" hidden="1" customWidth="1"/>
    <col min="11783" max="12030" width="7.875" style="128"/>
    <col min="12031" max="12031" width="35.75" style="128" customWidth="1"/>
    <col min="12032" max="12032" width="7.875" style="128" hidden="1" customWidth="1"/>
    <col min="12033" max="12034" width="12" style="128" customWidth="1"/>
    <col min="12035" max="12035" width="8" style="128" customWidth="1"/>
    <col min="12036" max="12036" width="7.875" style="128" customWidth="1"/>
    <col min="12037" max="12038" width="7.875" style="128" hidden="1" customWidth="1"/>
    <col min="12039" max="12286" width="7.875" style="128"/>
    <col min="12287" max="12287" width="35.75" style="128" customWidth="1"/>
    <col min="12288" max="12288" width="7.875" style="128" hidden="1" customWidth="1"/>
    <col min="12289" max="12290" width="12" style="128" customWidth="1"/>
    <col min="12291" max="12291" width="8" style="128" customWidth="1"/>
    <col min="12292" max="12292" width="7.875" style="128" customWidth="1"/>
    <col min="12293" max="12294" width="7.875" style="128" hidden="1" customWidth="1"/>
    <col min="12295" max="12542" width="7.875" style="128"/>
    <col min="12543" max="12543" width="35.75" style="128" customWidth="1"/>
    <col min="12544" max="12544" width="7.875" style="128" hidden="1" customWidth="1"/>
    <col min="12545" max="12546" width="12" style="128" customWidth="1"/>
    <col min="12547" max="12547" width="8" style="128" customWidth="1"/>
    <col min="12548" max="12548" width="7.875" style="128" customWidth="1"/>
    <col min="12549" max="12550" width="7.875" style="128" hidden="1" customWidth="1"/>
    <col min="12551" max="12798" width="7.875" style="128"/>
    <col min="12799" max="12799" width="35.75" style="128" customWidth="1"/>
    <col min="12800" max="12800" width="7.875" style="128" hidden="1" customWidth="1"/>
    <col min="12801" max="12802" width="12" style="128" customWidth="1"/>
    <col min="12803" max="12803" width="8" style="128" customWidth="1"/>
    <col min="12804" max="12804" width="7.875" style="128" customWidth="1"/>
    <col min="12805" max="12806" width="7.875" style="128" hidden="1" customWidth="1"/>
    <col min="12807" max="13054" width="7.875" style="128"/>
    <col min="13055" max="13055" width="35.75" style="128" customWidth="1"/>
    <col min="13056" max="13056" width="7.875" style="128" hidden="1" customWidth="1"/>
    <col min="13057" max="13058" width="12" style="128" customWidth="1"/>
    <col min="13059" max="13059" width="8" style="128" customWidth="1"/>
    <col min="13060" max="13060" width="7.875" style="128" customWidth="1"/>
    <col min="13061" max="13062" width="7.875" style="128" hidden="1" customWidth="1"/>
    <col min="13063" max="13310" width="7.875" style="128"/>
    <col min="13311" max="13311" width="35.75" style="128" customWidth="1"/>
    <col min="13312" max="13312" width="7.875" style="128" hidden="1" customWidth="1"/>
    <col min="13313" max="13314" width="12" style="128" customWidth="1"/>
    <col min="13315" max="13315" width="8" style="128" customWidth="1"/>
    <col min="13316" max="13316" width="7.875" style="128" customWidth="1"/>
    <col min="13317" max="13318" width="7.875" style="128" hidden="1" customWidth="1"/>
    <col min="13319" max="13566" width="7.875" style="128"/>
    <col min="13567" max="13567" width="35.75" style="128" customWidth="1"/>
    <col min="13568" max="13568" width="7.875" style="128" hidden="1" customWidth="1"/>
    <col min="13569" max="13570" width="12" style="128" customWidth="1"/>
    <col min="13571" max="13571" width="8" style="128" customWidth="1"/>
    <col min="13572" max="13572" width="7.875" style="128" customWidth="1"/>
    <col min="13573" max="13574" width="7.875" style="128" hidden="1" customWidth="1"/>
    <col min="13575" max="13822" width="7.875" style="128"/>
    <col min="13823" max="13823" width="35.75" style="128" customWidth="1"/>
    <col min="13824" max="13824" width="7.875" style="128" hidden="1" customWidth="1"/>
    <col min="13825" max="13826" width="12" style="128" customWidth="1"/>
    <col min="13827" max="13827" width="8" style="128" customWidth="1"/>
    <col min="13828" max="13828" width="7.875" style="128" customWidth="1"/>
    <col min="13829" max="13830" width="7.875" style="128" hidden="1" customWidth="1"/>
    <col min="13831" max="14078" width="7.875" style="128"/>
    <col min="14079" max="14079" width="35.75" style="128" customWidth="1"/>
    <col min="14080" max="14080" width="7.875" style="128" hidden="1" customWidth="1"/>
    <col min="14081" max="14082" width="12" style="128" customWidth="1"/>
    <col min="14083" max="14083" width="8" style="128" customWidth="1"/>
    <col min="14084" max="14084" width="7.875" style="128" customWidth="1"/>
    <col min="14085" max="14086" width="7.875" style="128" hidden="1" customWidth="1"/>
    <col min="14087" max="14334" width="7.875" style="128"/>
    <col min="14335" max="14335" width="35.75" style="128" customWidth="1"/>
    <col min="14336" max="14336" width="7.875" style="128" hidden="1" customWidth="1"/>
    <col min="14337" max="14338" width="12" style="128" customWidth="1"/>
    <col min="14339" max="14339" width="8" style="128" customWidth="1"/>
    <col min="14340" max="14340" width="7.875" style="128" customWidth="1"/>
    <col min="14341" max="14342" width="7.875" style="128" hidden="1" customWidth="1"/>
    <col min="14343" max="14590" width="7.875" style="128"/>
    <col min="14591" max="14591" width="35.75" style="128" customWidth="1"/>
    <col min="14592" max="14592" width="7.875" style="128" hidden="1" customWidth="1"/>
    <col min="14593" max="14594" width="12" style="128" customWidth="1"/>
    <col min="14595" max="14595" width="8" style="128" customWidth="1"/>
    <col min="14596" max="14596" width="7.875" style="128" customWidth="1"/>
    <col min="14597" max="14598" width="7.875" style="128" hidden="1" customWidth="1"/>
    <col min="14599" max="14846" width="7.875" style="128"/>
    <col min="14847" max="14847" width="35.75" style="128" customWidth="1"/>
    <col min="14848" max="14848" width="7.875" style="128" hidden="1" customWidth="1"/>
    <col min="14849" max="14850" width="12" style="128" customWidth="1"/>
    <col min="14851" max="14851" width="8" style="128" customWidth="1"/>
    <col min="14852" max="14852" width="7.875" style="128" customWidth="1"/>
    <col min="14853" max="14854" width="7.875" style="128" hidden="1" customWidth="1"/>
    <col min="14855" max="15102" width="7.875" style="128"/>
    <col min="15103" max="15103" width="35.75" style="128" customWidth="1"/>
    <col min="15104" max="15104" width="7.875" style="128" hidden="1" customWidth="1"/>
    <col min="15105" max="15106" width="12" style="128" customWidth="1"/>
    <col min="15107" max="15107" width="8" style="128" customWidth="1"/>
    <col min="15108" max="15108" width="7.875" style="128" customWidth="1"/>
    <col min="15109" max="15110" width="7.875" style="128" hidden="1" customWidth="1"/>
    <col min="15111" max="15358" width="7.875" style="128"/>
    <col min="15359" max="15359" width="35.75" style="128" customWidth="1"/>
    <col min="15360" max="15360" width="7.875" style="128" hidden="1" customWidth="1"/>
    <col min="15361" max="15362" width="12" style="128" customWidth="1"/>
    <col min="15363" max="15363" width="8" style="128" customWidth="1"/>
    <col min="15364" max="15364" width="7.875" style="128" customWidth="1"/>
    <col min="15365" max="15366" width="7.875" style="128" hidden="1" customWidth="1"/>
    <col min="15367" max="15614" width="7.875" style="128"/>
    <col min="15615" max="15615" width="35.75" style="128" customWidth="1"/>
    <col min="15616" max="15616" width="7.875" style="128" hidden="1" customWidth="1"/>
    <col min="15617" max="15618" width="12" style="128" customWidth="1"/>
    <col min="15619" max="15619" width="8" style="128" customWidth="1"/>
    <col min="15620" max="15620" width="7.875" style="128" customWidth="1"/>
    <col min="15621" max="15622" width="7.875" style="128" hidden="1" customWidth="1"/>
    <col min="15623" max="15870" width="7.875" style="128"/>
    <col min="15871" max="15871" width="35.75" style="128" customWidth="1"/>
    <col min="15872" max="15872" width="7.875" style="128" hidden="1" customWidth="1"/>
    <col min="15873" max="15874" width="12" style="128" customWidth="1"/>
    <col min="15875" max="15875" width="8" style="128" customWidth="1"/>
    <col min="15876" max="15876" width="7.875" style="128" customWidth="1"/>
    <col min="15877" max="15878" width="7.875" style="128" hidden="1" customWidth="1"/>
    <col min="15879" max="16126" width="7.875" style="128"/>
    <col min="16127" max="16127" width="35.75" style="128" customWidth="1"/>
    <col min="16128" max="16128" width="7.875" style="128" hidden="1" customWidth="1"/>
    <col min="16129" max="16130" width="12" style="128" customWidth="1"/>
    <col min="16131" max="16131" width="8" style="128" customWidth="1"/>
    <col min="16132" max="16132" width="7.875" style="128" customWidth="1"/>
    <col min="16133" max="16134" width="7.875" style="128" hidden="1" customWidth="1"/>
    <col min="16135" max="16383" width="7.875" style="128"/>
  </cols>
  <sheetData>
    <row r="1" ht="27" customHeight="1" spans="1:2">
      <c r="A1" s="129" t="s">
        <v>619</v>
      </c>
      <c r="B1" s="130"/>
    </row>
    <row r="2" ht="49" customHeight="1" spans="1:2">
      <c r="A2" s="131" t="s">
        <v>620</v>
      </c>
      <c r="B2" s="132"/>
    </row>
    <row r="3" s="124" customFormat="1" ht="24" customHeight="1" spans="1:2">
      <c r="A3" s="133"/>
      <c r="B3" s="134" t="s">
        <v>605</v>
      </c>
    </row>
    <row r="4" s="125" customFormat="1" customHeight="1" spans="1:2">
      <c r="A4" s="135" t="s">
        <v>405</v>
      </c>
      <c r="B4" s="136" t="s">
        <v>4</v>
      </c>
    </row>
    <row r="5" s="125" customFormat="1" customHeight="1" spans="1:2">
      <c r="A5" s="137" t="s">
        <v>621</v>
      </c>
      <c r="B5" s="138">
        <f>SUM(B6:B7)</f>
        <v>758</v>
      </c>
    </row>
    <row r="6" s="125" customFormat="1" customHeight="1" spans="1:2">
      <c r="A6" s="139" t="s">
        <v>622</v>
      </c>
      <c r="B6" s="140">
        <v>109.4</v>
      </c>
    </row>
    <row r="7" s="126" customFormat="1" customHeight="1" spans="1:2">
      <c r="A7" s="139" t="s">
        <v>623</v>
      </c>
      <c r="B7" s="141">
        <v>648.6</v>
      </c>
    </row>
    <row r="8" s="127" customFormat="1" customHeight="1" spans="1:2">
      <c r="A8" s="142" t="s">
        <v>78</v>
      </c>
      <c r="B8" s="143">
        <f>SUM(B6:B7)</f>
        <v>758</v>
      </c>
    </row>
    <row r="10" customHeight="1" spans="1:1">
      <c r="A10" s="144"/>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C30" sqref="C30"/>
    </sheetView>
  </sheetViews>
  <sheetFormatPr defaultColWidth="9" defaultRowHeight="27" customHeight="1" outlineLevelCol="4"/>
  <cols>
    <col min="1" max="1" width="15.875" style="115" customWidth="1"/>
    <col min="2" max="2" width="44.875" style="115" customWidth="1"/>
    <col min="3" max="3" width="17.25" style="116" customWidth="1"/>
    <col min="4" max="16384" width="9" style="115"/>
  </cols>
  <sheetData>
    <row r="1" customHeight="1" spans="1:1">
      <c r="A1" s="112" t="s">
        <v>624</v>
      </c>
    </row>
    <row r="2" ht="36" customHeight="1" spans="1:3">
      <c r="A2" s="117" t="s">
        <v>625</v>
      </c>
      <c r="B2" s="118"/>
      <c r="C2" s="118"/>
    </row>
    <row r="3" s="112" customFormat="1" customHeight="1" spans="3:3">
      <c r="C3" s="119" t="s">
        <v>605</v>
      </c>
    </row>
    <row r="4" s="113" customFormat="1" customHeight="1" spans="1:3">
      <c r="A4" s="120" t="s">
        <v>346</v>
      </c>
      <c r="B4" s="120" t="s">
        <v>347</v>
      </c>
      <c r="C4" s="121" t="s">
        <v>348</v>
      </c>
    </row>
    <row r="5" s="78" customFormat="1" customHeight="1" spans="1:3">
      <c r="A5" s="74">
        <v>102</v>
      </c>
      <c r="B5" s="75" t="s">
        <v>626</v>
      </c>
      <c r="C5" s="76">
        <v>114171</v>
      </c>
    </row>
    <row r="6" s="114" customFormat="1" customHeight="1" spans="1:5">
      <c r="A6" s="79">
        <v>10203</v>
      </c>
      <c r="B6" s="80" t="s">
        <v>627</v>
      </c>
      <c r="C6" s="81">
        <v>54073</v>
      </c>
      <c r="E6" s="122"/>
    </row>
    <row r="7" s="112" customFormat="1" customHeight="1" spans="1:3">
      <c r="A7" s="79">
        <v>1020301</v>
      </c>
      <c r="B7" s="80" t="s">
        <v>628</v>
      </c>
      <c r="C7" s="81">
        <v>53573</v>
      </c>
    </row>
    <row r="8" s="113" customFormat="1" customHeight="1" spans="1:3">
      <c r="A8" s="79">
        <v>1020303</v>
      </c>
      <c r="B8" s="80" t="s">
        <v>629</v>
      </c>
      <c r="C8" s="81">
        <v>500</v>
      </c>
    </row>
    <row r="9" s="112" customFormat="1" customHeight="1" spans="1:5">
      <c r="A9" s="79">
        <v>10210</v>
      </c>
      <c r="B9" s="80" t="s">
        <v>630</v>
      </c>
      <c r="C9" s="81">
        <v>9905</v>
      </c>
      <c r="E9" s="123"/>
    </row>
    <row r="10" s="112" customFormat="1" customHeight="1" spans="1:3">
      <c r="A10" s="79">
        <v>1021001</v>
      </c>
      <c r="B10" s="80" t="s">
        <v>631</v>
      </c>
      <c r="C10" s="81">
        <v>1995</v>
      </c>
    </row>
    <row r="11" s="113" customFormat="1" customHeight="1" spans="1:3">
      <c r="A11" s="79">
        <v>1021002</v>
      </c>
      <c r="B11" s="80" t="s">
        <v>632</v>
      </c>
      <c r="C11" s="81">
        <v>7243</v>
      </c>
    </row>
    <row r="12" s="112" customFormat="1" customHeight="1" spans="1:5">
      <c r="A12" s="79">
        <v>1021003</v>
      </c>
      <c r="B12" s="80" t="s">
        <v>633</v>
      </c>
      <c r="C12" s="81">
        <v>255</v>
      </c>
      <c r="E12" s="123"/>
    </row>
    <row r="13" s="112" customFormat="1" customHeight="1" spans="1:3">
      <c r="A13" s="79">
        <v>1021004</v>
      </c>
      <c r="B13" s="80" t="s">
        <v>634</v>
      </c>
      <c r="C13" s="81">
        <v>412</v>
      </c>
    </row>
    <row r="14" s="113" customFormat="1" customHeight="1" spans="1:3">
      <c r="A14" s="79">
        <v>10211</v>
      </c>
      <c r="B14" s="80" t="s">
        <v>635</v>
      </c>
      <c r="C14" s="81">
        <v>50193</v>
      </c>
    </row>
    <row r="15" s="112" customFormat="1" customHeight="1" spans="1:5">
      <c r="A15" s="79">
        <v>1021101</v>
      </c>
      <c r="B15" s="80" t="s">
        <v>636</v>
      </c>
      <c r="C15" s="81">
        <v>23523</v>
      </c>
      <c r="E15" s="123"/>
    </row>
    <row r="16" s="112" customFormat="1" customHeight="1" spans="1:3">
      <c r="A16" s="79">
        <v>1021102</v>
      </c>
      <c r="B16" s="80" t="s">
        <v>637</v>
      </c>
      <c r="C16" s="81">
        <v>26655</v>
      </c>
    </row>
    <row r="17" s="113" customFormat="1" customHeight="1" spans="1:3">
      <c r="A17" s="79">
        <v>1021103</v>
      </c>
      <c r="B17" s="80" t="s">
        <v>638</v>
      </c>
      <c r="C17" s="81">
        <v>10</v>
      </c>
    </row>
    <row r="18" s="112" customFormat="1" customHeight="1" spans="1:5">
      <c r="A18" s="79">
        <v>1021199</v>
      </c>
      <c r="B18" s="80" t="s">
        <v>639</v>
      </c>
      <c r="C18" s="81">
        <v>5</v>
      </c>
      <c r="E18" s="123"/>
    </row>
    <row r="19" s="113" customFormat="1" customHeight="1" spans="1:3">
      <c r="A19" s="74">
        <v>110</v>
      </c>
      <c r="B19" s="75" t="s">
        <v>640</v>
      </c>
      <c r="C19" s="76">
        <v>63366</v>
      </c>
    </row>
    <row r="20" s="113" customFormat="1" customHeight="1" spans="1:3">
      <c r="A20" s="79">
        <v>11008</v>
      </c>
      <c r="B20" s="80" t="s">
        <v>641</v>
      </c>
      <c r="C20" s="81">
        <v>21601</v>
      </c>
    </row>
    <row r="21" s="113" customFormat="1" customHeight="1" spans="1:3">
      <c r="A21" s="79">
        <v>110080303</v>
      </c>
      <c r="B21" s="80" t="s">
        <v>642</v>
      </c>
      <c r="C21" s="81">
        <v>0</v>
      </c>
    </row>
    <row r="22" s="113" customFormat="1" customHeight="1" spans="1:3">
      <c r="A22" s="79">
        <v>110080305</v>
      </c>
      <c r="B22" s="80" t="s">
        <v>643</v>
      </c>
      <c r="C22" s="81">
        <v>21596</v>
      </c>
    </row>
    <row r="23" s="113" customFormat="1" customHeight="1" spans="1:3">
      <c r="A23" s="79">
        <v>110080306</v>
      </c>
      <c r="B23" s="80" t="s">
        <v>644</v>
      </c>
      <c r="C23" s="81">
        <v>5</v>
      </c>
    </row>
    <row r="24" s="112" customFormat="1" customHeight="1" spans="1:3">
      <c r="A24" s="79">
        <v>11016</v>
      </c>
      <c r="B24" s="80" t="s">
        <v>645</v>
      </c>
      <c r="C24" s="81">
        <v>64</v>
      </c>
    </row>
    <row r="25" s="112" customFormat="1" customHeight="1" spans="1:3">
      <c r="A25" s="79">
        <v>1101603</v>
      </c>
      <c r="B25" s="80" t="s">
        <v>646</v>
      </c>
      <c r="C25" s="81">
        <v>9</v>
      </c>
    </row>
    <row r="26" s="112" customFormat="1" customHeight="1" spans="1:3">
      <c r="A26" s="79">
        <v>1101604</v>
      </c>
      <c r="B26" s="80" t="s">
        <v>647</v>
      </c>
      <c r="C26" s="81">
        <v>5</v>
      </c>
    </row>
    <row r="27" s="112" customFormat="1" customHeight="1" spans="1:3">
      <c r="A27" s="79">
        <v>1101605</v>
      </c>
      <c r="B27" s="80" t="s">
        <v>648</v>
      </c>
      <c r="C27" s="81">
        <v>50</v>
      </c>
    </row>
    <row r="28" s="112" customFormat="1" customHeight="1" spans="1:3">
      <c r="A28" s="79">
        <v>11017</v>
      </c>
      <c r="B28" s="80" t="s">
        <v>649</v>
      </c>
      <c r="C28" s="81">
        <v>41701</v>
      </c>
    </row>
    <row r="29" s="112" customFormat="1" customHeight="1" spans="1:3">
      <c r="A29" s="79">
        <v>1101703</v>
      </c>
      <c r="B29" s="80" t="s">
        <v>650</v>
      </c>
      <c r="C29" s="81">
        <v>41701</v>
      </c>
    </row>
    <row r="30" customHeight="1" spans="1:3">
      <c r="A30" s="90" t="s">
        <v>31</v>
      </c>
      <c r="B30" s="91"/>
      <c r="C30" s="76">
        <v>177537</v>
      </c>
    </row>
  </sheetData>
  <mergeCells count="2">
    <mergeCell ref="A2:C2"/>
    <mergeCell ref="A30:B30"/>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0"/>
  <sheetViews>
    <sheetView topLeftCell="A13" workbookViewId="0">
      <selection activeCell="C26" sqref="C26"/>
    </sheetView>
  </sheetViews>
  <sheetFormatPr defaultColWidth="7" defaultRowHeight="25.5" customHeight="1"/>
  <cols>
    <col min="1" max="1" width="15.625" style="61" customWidth="1"/>
    <col min="2" max="2" width="46.625" style="44" customWidth="1"/>
    <col min="3" max="3" width="13" style="62" customWidth="1"/>
    <col min="4" max="4" width="10.375" style="44" hidden="1" customWidth="1"/>
    <col min="5" max="5" width="9.625" style="41" hidden="1" customWidth="1"/>
    <col min="6" max="6" width="8.125" style="41" hidden="1" customWidth="1"/>
    <col min="7" max="7" width="9.625" style="63" hidden="1" customWidth="1"/>
    <col min="8" max="8" width="17.5" style="63" hidden="1" customWidth="1"/>
    <col min="9" max="9" width="12.5" style="64" hidden="1" customWidth="1"/>
    <col min="10" max="10" width="7" style="65" hidden="1" customWidth="1"/>
    <col min="11" max="12" width="7" style="41" hidden="1" customWidth="1"/>
    <col min="13" max="13" width="13.875" style="41" hidden="1" customWidth="1"/>
    <col min="14" max="14" width="7.875" style="41" hidden="1" customWidth="1"/>
    <col min="15" max="15" width="9.5" style="41" hidden="1" customWidth="1"/>
    <col min="16" max="16" width="6.875" style="41" hidden="1" customWidth="1"/>
    <col min="17" max="17" width="9" style="41" hidden="1" customWidth="1"/>
    <col min="18" max="18" width="5.875" style="41" hidden="1" customWidth="1"/>
    <col min="19" max="19" width="5.25" style="41" hidden="1" customWidth="1"/>
    <col min="20" max="20" width="6.5" style="41" hidden="1" customWidth="1"/>
    <col min="21" max="22" width="7" style="41" hidden="1" customWidth="1"/>
    <col min="23" max="23" width="10.625" style="41" hidden="1" customWidth="1"/>
    <col min="24" max="24" width="10.5" style="41" hidden="1" customWidth="1"/>
    <col min="25" max="25" width="7" style="41" hidden="1" customWidth="1"/>
    <col min="26" max="16384" width="7" style="41"/>
  </cols>
  <sheetData>
    <row r="1" customHeight="1" spans="1:1">
      <c r="A1" s="66" t="s">
        <v>651</v>
      </c>
    </row>
    <row r="2" ht="38" customHeight="1" spans="1:9">
      <c r="A2" s="42" t="s">
        <v>652</v>
      </c>
      <c r="B2" s="67"/>
      <c r="C2" s="68"/>
      <c r="G2" s="41"/>
      <c r="H2" s="41"/>
      <c r="I2" s="41"/>
    </row>
    <row r="3" s="44" customFormat="1" customHeight="1" spans="1:13">
      <c r="A3" s="61"/>
      <c r="C3" s="69" t="s">
        <v>653</v>
      </c>
      <c r="E3" s="44">
        <v>12.11</v>
      </c>
      <c r="G3" s="44">
        <v>12.22</v>
      </c>
      <c r="J3" s="92"/>
      <c r="M3" s="44">
        <v>1.2</v>
      </c>
    </row>
    <row r="4" s="44" customFormat="1" customHeight="1" spans="1:15">
      <c r="A4" s="70" t="s">
        <v>35</v>
      </c>
      <c r="B4" s="71" t="s">
        <v>82</v>
      </c>
      <c r="C4" s="72" t="s">
        <v>4</v>
      </c>
      <c r="G4" s="73" t="s">
        <v>654</v>
      </c>
      <c r="H4" s="73" t="s">
        <v>655</v>
      </c>
      <c r="I4" s="73" t="s">
        <v>656</v>
      </c>
      <c r="J4" s="92"/>
      <c r="M4" s="73" t="s">
        <v>654</v>
      </c>
      <c r="N4" s="93" t="s">
        <v>655</v>
      </c>
      <c r="O4" s="73" t="s">
        <v>656</v>
      </c>
    </row>
    <row r="5" s="57" customFormat="1" customHeight="1" spans="1:25">
      <c r="A5" s="74">
        <v>209</v>
      </c>
      <c r="B5" s="75" t="s">
        <v>657</v>
      </c>
      <c r="C5" s="76">
        <v>99377</v>
      </c>
      <c r="D5" s="77"/>
      <c r="E5" s="77">
        <v>7616.62</v>
      </c>
      <c r="G5" s="78" t="s">
        <v>42</v>
      </c>
      <c r="H5" s="78" t="s">
        <v>658</v>
      </c>
      <c r="I5" s="94">
        <v>7616.62</v>
      </c>
      <c r="J5" s="95">
        <f t="shared" ref="J5:J13" si="0">G5-A5</f>
        <v>19892</v>
      </c>
      <c r="K5" s="77">
        <f t="shared" ref="K5:K13" si="1">I5-C5</f>
        <v>-91760.38</v>
      </c>
      <c r="L5" s="77"/>
      <c r="M5" s="78" t="s">
        <v>42</v>
      </c>
      <c r="N5" s="78" t="s">
        <v>658</v>
      </c>
      <c r="O5" s="94">
        <v>7749.58</v>
      </c>
      <c r="P5" s="95">
        <f t="shared" ref="P5:P13" si="2">M5-A5</f>
        <v>19892</v>
      </c>
      <c r="Q5" s="77">
        <f t="shared" ref="Q5:Q13" si="3">O5-C5</f>
        <v>-91627.42</v>
      </c>
      <c r="U5" s="102" t="s">
        <v>42</v>
      </c>
      <c r="V5" s="102" t="s">
        <v>658</v>
      </c>
      <c r="W5" s="103">
        <v>8475.47</v>
      </c>
      <c r="X5" s="57">
        <f t="shared" ref="X5:X13" si="4">C5-W5</f>
        <v>90901.53</v>
      </c>
      <c r="Y5" s="57">
        <f t="shared" ref="Y5:Y13" si="5">U5-A5</f>
        <v>19892</v>
      </c>
    </row>
    <row r="6" s="58" customFormat="1" customHeight="1" spans="1:25">
      <c r="A6" s="79">
        <v>20903</v>
      </c>
      <c r="B6" s="80" t="s">
        <v>659</v>
      </c>
      <c r="C6" s="81">
        <v>41651</v>
      </c>
      <c r="D6" s="82"/>
      <c r="E6" s="82">
        <v>3922.87</v>
      </c>
      <c r="G6" s="83" t="s">
        <v>45</v>
      </c>
      <c r="H6" s="83" t="s">
        <v>46</v>
      </c>
      <c r="I6" s="96">
        <v>3922.87</v>
      </c>
      <c r="J6" s="97">
        <f t="shared" si="0"/>
        <v>1989198</v>
      </c>
      <c r="K6" s="82">
        <f t="shared" si="1"/>
        <v>-37728.13</v>
      </c>
      <c r="L6" s="82">
        <v>750</v>
      </c>
      <c r="M6" s="83" t="s">
        <v>45</v>
      </c>
      <c r="N6" s="83" t="s">
        <v>46</v>
      </c>
      <c r="O6" s="96">
        <v>4041.81</v>
      </c>
      <c r="P6" s="97">
        <f t="shared" si="2"/>
        <v>1989198</v>
      </c>
      <c r="Q6" s="82">
        <f t="shared" si="3"/>
        <v>-37609.19</v>
      </c>
      <c r="U6" s="104" t="s">
        <v>45</v>
      </c>
      <c r="V6" s="104" t="s">
        <v>46</v>
      </c>
      <c r="W6" s="105">
        <v>4680.94</v>
      </c>
      <c r="X6" s="58">
        <f t="shared" si="4"/>
        <v>36970.06</v>
      </c>
      <c r="Y6" s="58">
        <f t="shared" si="5"/>
        <v>1989198</v>
      </c>
    </row>
    <row r="7" s="44" customFormat="1" customHeight="1" spans="1:25">
      <c r="A7" s="79">
        <v>2090301</v>
      </c>
      <c r="B7" s="80" t="s">
        <v>660</v>
      </c>
      <c r="C7" s="81">
        <v>17800</v>
      </c>
      <c r="D7" s="84"/>
      <c r="E7" s="84">
        <v>135.6</v>
      </c>
      <c r="G7" s="85" t="s">
        <v>48</v>
      </c>
      <c r="H7" s="85" t="s">
        <v>49</v>
      </c>
      <c r="I7" s="98">
        <v>135.6</v>
      </c>
      <c r="J7" s="92">
        <f t="shared" si="0"/>
        <v>-80102</v>
      </c>
      <c r="K7" s="86">
        <f t="shared" si="1"/>
        <v>-17664.4</v>
      </c>
      <c r="L7" s="86"/>
      <c r="M7" s="85" t="s">
        <v>48</v>
      </c>
      <c r="N7" s="85" t="s">
        <v>49</v>
      </c>
      <c r="O7" s="98">
        <v>135.6</v>
      </c>
      <c r="P7" s="92">
        <f t="shared" si="2"/>
        <v>-80102</v>
      </c>
      <c r="Q7" s="86">
        <f t="shared" si="3"/>
        <v>-17664.4</v>
      </c>
      <c r="U7" s="106" t="s">
        <v>48</v>
      </c>
      <c r="V7" s="106" t="s">
        <v>49</v>
      </c>
      <c r="W7" s="107">
        <v>135.6</v>
      </c>
      <c r="X7" s="44">
        <f t="shared" si="4"/>
        <v>17664.4</v>
      </c>
      <c r="Y7" s="44">
        <f t="shared" si="5"/>
        <v>-80102</v>
      </c>
    </row>
    <row r="8" s="44" customFormat="1" customHeight="1" spans="1:25">
      <c r="A8" s="79">
        <v>2090302</v>
      </c>
      <c r="B8" s="80" t="s">
        <v>661</v>
      </c>
      <c r="C8" s="81">
        <v>23851</v>
      </c>
      <c r="D8" s="86"/>
      <c r="E8" s="86">
        <v>7616.62</v>
      </c>
      <c r="G8" s="85" t="s">
        <v>42</v>
      </c>
      <c r="H8" s="85" t="s">
        <v>43</v>
      </c>
      <c r="I8" s="98">
        <v>7616.62</v>
      </c>
      <c r="J8" s="92">
        <f t="shared" ref="J8:J10" si="6">G8-A8</f>
        <v>-2070201</v>
      </c>
      <c r="K8" s="86">
        <f t="shared" ref="K8:K10" si="7">I8-C8</f>
        <v>-16234.38</v>
      </c>
      <c r="L8" s="86"/>
      <c r="M8" s="85" t="s">
        <v>42</v>
      </c>
      <c r="N8" s="85" t="s">
        <v>43</v>
      </c>
      <c r="O8" s="98">
        <v>7749.58</v>
      </c>
      <c r="P8" s="92">
        <f t="shared" ref="P8:P10" si="8">M8-A8</f>
        <v>-2070201</v>
      </c>
      <c r="Q8" s="86">
        <f t="shared" ref="Q8:Q10" si="9">O8-C8</f>
        <v>-16101.42</v>
      </c>
      <c r="U8" s="106" t="s">
        <v>42</v>
      </c>
      <c r="V8" s="106" t="s">
        <v>43</v>
      </c>
      <c r="W8" s="107">
        <v>8475.47</v>
      </c>
      <c r="X8" s="44">
        <f t="shared" ref="X8:X10" si="10">C8-W8</f>
        <v>15375.53</v>
      </c>
      <c r="Y8" s="44">
        <f t="shared" ref="Y8:Y10" si="11">U8-A8</f>
        <v>-2070201</v>
      </c>
    </row>
    <row r="9" s="44" customFormat="1" customHeight="1" spans="1:25">
      <c r="A9" s="79">
        <v>20910</v>
      </c>
      <c r="B9" s="80" t="s">
        <v>662</v>
      </c>
      <c r="C9" s="81">
        <v>7798</v>
      </c>
      <c r="D9" s="86"/>
      <c r="E9" s="86">
        <v>3922.87</v>
      </c>
      <c r="G9" s="85" t="s">
        <v>45</v>
      </c>
      <c r="H9" s="85" t="s">
        <v>46</v>
      </c>
      <c r="I9" s="98">
        <v>3922.87</v>
      </c>
      <c r="J9" s="92">
        <f t="shared" si="6"/>
        <v>1989191</v>
      </c>
      <c r="K9" s="86">
        <f t="shared" si="7"/>
        <v>-3875.13</v>
      </c>
      <c r="L9" s="86">
        <v>750</v>
      </c>
      <c r="M9" s="85" t="s">
        <v>45</v>
      </c>
      <c r="N9" s="85" t="s">
        <v>46</v>
      </c>
      <c r="O9" s="98">
        <v>4041.81</v>
      </c>
      <c r="P9" s="92">
        <f t="shared" si="8"/>
        <v>1989191</v>
      </c>
      <c r="Q9" s="86">
        <f t="shared" si="9"/>
        <v>-3756.19</v>
      </c>
      <c r="U9" s="106" t="s">
        <v>45</v>
      </c>
      <c r="V9" s="106" t="s">
        <v>46</v>
      </c>
      <c r="W9" s="107">
        <v>4680.94</v>
      </c>
      <c r="X9" s="44">
        <f t="shared" si="10"/>
        <v>3117.06</v>
      </c>
      <c r="Y9" s="44">
        <f t="shared" si="11"/>
        <v>1989191</v>
      </c>
    </row>
    <row r="10" s="44" customFormat="1" customHeight="1" spans="1:25">
      <c r="A10" s="79">
        <v>2091001</v>
      </c>
      <c r="B10" s="80" t="s">
        <v>663</v>
      </c>
      <c r="C10" s="81">
        <v>7023</v>
      </c>
      <c r="D10" s="84"/>
      <c r="E10" s="84">
        <v>135.6</v>
      </c>
      <c r="G10" s="85" t="s">
        <v>48</v>
      </c>
      <c r="H10" s="85" t="s">
        <v>49</v>
      </c>
      <c r="I10" s="98">
        <v>135.6</v>
      </c>
      <c r="J10" s="92">
        <f t="shared" si="6"/>
        <v>-80802</v>
      </c>
      <c r="K10" s="86">
        <f t="shared" si="7"/>
        <v>-6887.4</v>
      </c>
      <c r="L10" s="86"/>
      <c r="M10" s="85" t="s">
        <v>48</v>
      </c>
      <c r="N10" s="85" t="s">
        <v>49</v>
      </c>
      <c r="O10" s="98">
        <v>135.6</v>
      </c>
      <c r="P10" s="92">
        <f t="shared" si="8"/>
        <v>-80802</v>
      </c>
      <c r="Q10" s="86">
        <f t="shared" si="9"/>
        <v>-6887.4</v>
      </c>
      <c r="U10" s="106" t="s">
        <v>48</v>
      </c>
      <c r="V10" s="106" t="s">
        <v>49</v>
      </c>
      <c r="W10" s="107">
        <v>135.6</v>
      </c>
      <c r="X10" s="44">
        <f t="shared" si="10"/>
        <v>6887.4</v>
      </c>
      <c r="Y10" s="44">
        <f t="shared" si="11"/>
        <v>-80802</v>
      </c>
    </row>
    <row r="11" s="44" customFormat="1" customHeight="1" spans="1:25">
      <c r="A11" s="79">
        <v>2091002</v>
      </c>
      <c r="B11" s="80" t="s">
        <v>664</v>
      </c>
      <c r="C11" s="81">
        <v>775</v>
      </c>
      <c r="D11" s="86"/>
      <c r="E11" s="86">
        <v>7616.62</v>
      </c>
      <c r="G11" s="85" t="s">
        <v>42</v>
      </c>
      <c r="H11" s="85" t="s">
        <v>43</v>
      </c>
      <c r="I11" s="98">
        <v>7616.62</v>
      </c>
      <c r="J11" s="92">
        <f t="shared" si="0"/>
        <v>-2070901</v>
      </c>
      <c r="K11" s="86">
        <f t="shared" si="1"/>
        <v>6841.62</v>
      </c>
      <c r="L11" s="86"/>
      <c r="M11" s="85" t="s">
        <v>42</v>
      </c>
      <c r="N11" s="85" t="s">
        <v>43</v>
      </c>
      <c r="O11" s="98">
        <v>7749.58</v>
      </c>
      <c r="P11" s="92">
        <f t="shared" si="2"/>
        <v>-2070901</v>
      </c>
      <c r="Q11" s="86">
        <f t="shared" si="3"/>
        <v>6974.58</v>
      </c>
      <c r="U11" s="106" t="s">
        <v>42</v>
      </c>
      <c r="V11" s="106" t="s">
        <v>43</v>
      </c>
      <c r="W11" s="107">
        <v>8475.47</v>
      </c>
      <c r="X11" s="44">
        <f t="shared" si="4"/>
        <v>-7700.47</v>
      </c>
      <c r="Y11" s="44">
        <f t="shared" si="5"/>
        <v>-2070901</v>
      </c>
    </row>
    <row r="12" s="44" customFormat="1" customHeight="1" spans="1:25">
      <c r="A12" s="79">
        <v>20911</v>
      </c>
      <c r="B12" s="80" t="s">
        <v>665</v>
      </c>
      <c r="C12" s="81">
        <v>49928</v>
      </c>
      <c r="D12" s="86"/>
      <c r="E12" s="86">
        <v>3922.87</v>
      </c>
      <c r="G12" s="85" t="s">
        <v>45</v>
      </c>
      <c r="H12" s="85" t="s">
        <v>46</v>
      </c>
      <c r="I12" s="98">
        <v>3922.87</v>
      </c>
      <c r="J12" s="92">
        <f t="shared" si="0"/>
        <v>1989190</v>
      </c>
      <c r="K12" s="86">
        <f t="shared" si="1"/>
        <v>-46005.13</v>
      </c>
      <c r="L12" s="86">
        <v>750</v>
      </c>
      <c r="M12" s="85" t="s">
        <v>45</v>
      </c>
      <c r="N12" s="85" t="s">
        <v>46</v>
      </c>
      <c r="O12" s="98">
        <v>4041.81</v>
      </c>
      <c r="P12" s="92">
        <f t="shared" si="2"/>
        <v>1989190</v>
      </c>
      <c r="Q12" s="86">
        <f t="shared" si="3"/>
        <v>-45886.19</v>
      </c>
      <c r="U12" s="106" t="s">
        <v>45</v>
      </c>
      <c r="V12" s="106" t="s">
        <v>46</v>
      </c>
      <c r="W12" s="107">
        <v>4680.94</v>
      </c>
      <c r="X12" s="44">
        <f t="shared" si="4"/>
        <v>45247.06</v>
      </c>
      <c r="Y12" s="44">
        <f t="shared" si="5"/>
        <v>1989190</v>
      </c>
    </row>
    <row r="13" s="44" customFormat="1" customHeight="1" spans="1:25">
      <c r="A13" s="79">
        <v>2091101</v>
      </c>
      <c r="B13" s="80" t="s">
        <v>666</v>
      </c>
      <c r="C13" s="81">
        <v>49903</v>
      </c>
      <c r="D13" s="84"/>
      <c r="E13" s="84">
        <v>135.6</v>
      </c>
      <c r="G13" s="85" t="s">
        <v>48</v>
      </c>
      <c r="H13" s="85" t="s">
        <v>49</v>
      </c>
      <c r="I13" s="98">
        <v>135.6</v>
      </c>
      <c r="J13" s="92">
        <f t="shared" si="0"/>
        <v>-80902</v>
      </c>
      <c r="K13" s="86">
        <f t="shared" si="1"/>
        <v>-49767.4</v>
      </c>
      <c r="L13" s="86"/>
      <c r="M13" s="85" t="s">
        <v>48</v>
      </c>
      <c r="N13" s="85" t="s">
        <v>49</v>
      </c>
      <c r="O13" s="98">
        <v>135.6</v>
      </c>
      <c r="P13" s="92">
        <f t="shared" si="2"/>
        <v>-80902</v>
      </c>
      <c r="Q13" s="86">
        <f t="shared" si="3"/>
        <v>-49767.4</v>
      </c>
      <c r="U13" s="106" t="s">
        <v>48</v>
      </c>
      <c r="V13" s="106" t="s">
        <v>49</v>
      </c>
      <c r="W13" s="107">
        <v>135.6</v>
      </c>
      <c r="X13" s="44">
        <f t="shared" si="4"/>
        <v>49767.4</v>
      </c>
      <c r="Y13" s="44">
        <f t="shared" si="5"/>
        <v>-80902</v>
      </c>
    </row>
    <row r="14" s="44" customFormat="1" customHeight="1" spans="1:25">
      <c r="A14" s="79">
        <v>2091199</v>
      </c>
      <c r="B14" s="80" t="s">
        <v>667</v>
      </c>
      <c r="C14" s="81">
        <v>25</v>
      </c>
      <c r="D14" s="86"/>
      <c r="E14" s="86">
        <v>7616.62</v>
      </c>
      <c r="G14" s="85" t="s">
        <v>42</v>
      </c>
      <c r="H14" s="85" t="s">
        <v>43</v>
      </c>
      <c r="I14" s="98">
        <v>7616.62</v>
      </c>
      <c r="J14" s="92">
        <f t="shared" ref="J14:J18" si="12">G14-A14</f>
        <v>-2071098</v>
      </c>
      <c r="K14" s="86">
        <f t="shared" ref="K14:K18" si="13">I14-C14</f>
        <v>7591.62</v>
      </c>
      <c r="L14" s="86"/>
      <c r="M14" s="85" t="s">
        <v>42</v>
      </c>
      <c r="N14" s="85" t="s">
        <v>43</v>
      </c>
      <c r="O14" s="98">
        <v>7749.58</v>
      </c>
      <c r="P14" s="92">
        <f t="shared" ref="P14:P18" si="14">M14-A14</f>
        <v>-2071098</v>
      </c>
      <c r="Q14" s="86">
        <f t="shared" ref="Q14:Q18" si="15">O14-C14</f>
        <v>7724.58</v>
      </c>
      <c r="U14" s="106" t="s">
        <v>42</v>
      </c>
      <c r="V14" s="106" t="s">
        <v>43</v>
      </c>
      <c r="W14" s="107">
        <v>8475.47</v>
      </c>
      <c r="X14" s="44">
        <f t="shared" ref="X14:X18" si="16">C14-W14</f>
        <v>-8450.47</v>
      </c>
      <c r="Y14" s="44">
        <f t="shared" ref="Y14:Y18" si="17">U14-A14</f>
        <v>-2071098</v>
      </c>
    </row>
    <row r="15" s="59" customFormat="1" customHeight="1" spans="1:25">
      <c r="A15" s="74">
        <v>230</v>
      </c>
      <c r="B15" s="75" t="s">
        <v>668</v>
      </c>
      <c r="C15" s="76">
        <v>78160</v>
      </c>
      <c r="D15" s="87"/>
      <c r="E15" s="87">
        <v>3922.87</v>
      </c>
      <c r="G15" s="88" t="s">
        <v>45</v>
      </c>
      <c r="H15" s="88" t="s">
        <v>669</v>
      </c>
      <c r="I15" s="99">
        <v>3922.87</v>
      </c>
      <c r="J15" s="100">
        <f t="shared" si="12"/>
        <v>2009871</v>
      </c>
      <c r="K15" s="87">
        <f t="shared" si="13"/>
        <v>-74237.13</v>
      </c>
      <c r="L15" s="87">
        <v>750</v>
      </c>
      <c r="M15" s="88" t="s">
        <v>45</v>
      </c>
      <c r="N15" s="88" t="s">
        <v>669</v>
      </c>
      <c r="O15" s="99">
        <v>4041.81</v>
      </c>
      <c r="P15" s="100">
        <f t="shared" si="14"/>
        <v>2009871</v>
      </c>
      <c r="Q15" s="87">
        <f t="shared" si="15"/>
        <v>-74118.19</v>
      </c>
      <c r="U15" s="108" t="s">
        <v>45</v>
      </c>
      <c r="V15" s="108" t="s">
        <v>669</v>
      </c>
      <c r="W15" s="109">
        <v>4680.94</v>
      </c>
      <c r="X15" s="59">
        <f t="shared" si="16"/>
        <v>73479.06</v>
      </c>
      <c r="Y15" s="59">
        <f t="shared" si="17"/>
        <v>2009871</v>
      </c>
    </row>
    <row r="16" s="44" customFormat="1" customHeight="1" spans="1:25">
      <c r="A16" s="79">
        <v>23009</v>
      </c>
      <c r="B16" s="80" t="s">
        <v>670</v>
      </c>
      <c r="C16" s="81">
        <v>24006</v>
      </c>
      <c r="D16" s="84"/>
      <c r="E16" s="84">
        <v>135.6</v>
      </c>
      <c r="G16" s="85" t="s">
        <v>48</v>
      </c>
      <c r="H16" s="85" t="s">
        <v>49</v>
      </c>
      <c r="I16" s="98">
        <v>135.6</v>
      </c>
      <c r="J16" s="92">
        <f t="shared" si="12"/>
        <v>1987190</v>
      </c>
      <c r="K16" s="86">
        <f t="shared" si="13"/>
        <v>-23870.4</v>
      </c>
      <c r="L16" s="86"/>
      <c r="M16" s="85" t="s">
        <v>48</v>
      </c>
      <c r="N16" s="85" t="s">
        <v>49</v>
      </c>
      <c r="O16" s="98">
        <v>135.6</v>
      </c>
      <c r="P16" s="92">
        <f t="shared" si="14"/>
        <v>1987190</v>
      </c>
      <c r="Q16" s="86">
        <f t="shared" si="15"/>
        <v>-23870.4</v>
      </c>
      <c r="U16" s="106" t="s">
        <v>48</v>
      </c>
      <c r="V16" s="106" t="s">
        <v>49</v>
      </c>
      <c r="W16" s="107">
        <v>135.6</v>
      </c>
      <c r="X16" s="44">
        <f t="shared" si="16"/>
        <v>23870.4</v>
      </c>
      <c r="Y16" s="44">
        <f t="shared" si="17"/>
        <v>1987190</v>
      </c>
    </row>
    <row r="17" s="44" customFormat="1" customHeight="1" spans="1:25">
      <c r="A17" s="79">
        <v>2300913</v>
      </c>
      <c r="B17" s="80" t="s">
        <v>671</v>
      </c>
      <c r="C17" s="81">
        <v>0</v>
      </c>
      <c r="D17" s="86"/>
      <c r="E17" s="86">
        <v>7616.62</v>
      </c>
      <c r="G17" s="85" t="s">
        <v>42</v>
      </c>
      <c r="H17" s="85" t="s">
        <v>43</v>
      </c>
      <c r="I17" s="98">
        <v>7616.62</v>
      </c>
      <c r="J17" s="92">
        <f t="shared" si="12"/>
        <v>-2280812</v>
      </c>
      <c r="K17" s="86">
        <f t="shared" si="13"/>
        <v>7616.62</v>
      </c>
      <c r="L17" s="86"/>
      <c r="M17" s="85" t="s">
        <v>42</v>
      </c>
      <c r="N17" s="85" t="s">
        <v>43</v>
      </c>
      <c r="O17" s="98">
        <v>7749.58</v>
      </c>
      <c r="P17" s="92">
        <f t="shared" si="14"/>
        <v>-2280812</v>
      </c>
      <c r="Q17" s="86">
        <f t="shared" si="15"/>
        <v>7749.58</v>
      </c>
      <c r="U17" s="106" t="s">
        <v>42</v>
      </c>
      <c r="V17" s="106" t="s">
        <v>43</v>
      </c>
      <c r="W17" s="107">
        <v>8475.47</v>
      </c>
      <c r="X17" s="44">
        <f t="shared" si="16"/>
        <v>-8475.47</v>
      </c>
      <c r="Y17" s="44">
        <f t="shared" si="17"/>
        <v>-2280812</v>
      </c>
    </row>
    <row r="18" s="44" customFormat="1" customHeight="1" spans="1:25">
      <c r="A18" s="79">
        <v>2300915</v>
      </c>
      <c r="B18" s="80" t="s">
        <v>672</v>
      </c>
      <c r="C18" s="81">
        <v>23706</v>
      </c>
      <c r="D18" s="86"/>
      <c r="E18" s="86">
        <v>3922.87</v>
      </c>
      <c r="G18" s="85" t="s">
        <v>45</v>
      </c>
      <c r="H18" s="85" t="s">
        <v>46</v>
      </c>
      <c r="I18" s="98">
        <v>3922.87</v>
      </c>
      <c r="J18" s="92">
        <f t="shared" si="12"/>
        <v>-290814</v>
      </c>
      <c r="K18" s="86">
        <f t="shared" si="13"/>
        <v>-19783.13</v>
      </c>
      <c r="L18" s="86">
        <v>750</v>
      </c>
      <c r="M18" s="85" t="s">
        <v>45</v>
      </c>
      <c r="N18" s="85" t="s">
        <v>46</v>
      </c>
      <c r="O18" s="98">
        <v>4041.81</v>
      </c>
      <c r="P18" s="92">
        <f t="shared" si="14"/>
        <v>-290814</v>
      </c>
      <c r="Q18" s="86">
        <f t="shared" si="15"/>
        <v>-19664.19</v>
      </c>
      <c r="U18" s="106" t="s">
        <v>45</v>
      </c>
      <c r="V18" s="106" t="s">
        <v>46</v>
      </c>
      <c r="W18" s="107">
        <v>4680.94</v>
      </c>
      <c r="X18" s="44">
        <f t="shared" si="16"/>
        <v>19025.06</v>
      </c>
      <c r="Y18" s="44">
        <f t="shared" si="17"/>
        <v>-290814</v>
      </c>
    </row>
    <row r="19" s="59" customFormat="1" customHeight="1" spans="1:24">
      <c r="A19" s="79">
        <v>2300916</v>
      </c>
      <c r="B19" s="80" t="s">
        <v>673</v>
      </c>
      <c r="C19" s="81">
        <v>300</v>
      </c>
      <c r="G19" s="89" t="str">
        <f>""</f>
        <v/>
      </c>
      <c r="H19" s="89" t="str">
        <f>""</f>
        <v/>
      </c>
      <c r="I19" s="89" t="str">
        <f>""</f>
        <v/>
      </c>
      <c r="J19" s="100"/>
      <c r="M19" s="89" t="str">
        <f>""</f>
        <v/>
      </c>
      <c r="N19" s="101" t="str">
        <f>""</f>
        <v/>
      </c>
      <c r="O19" s="89" t="str">
        <f>""</f>
        <v/>
      </c>
      <c r="W19" s="110" t="e">
        <f>W20+#REF!+#REF!+#REF!+#REF!+#REF!+#REF!+#REF!+#REF!+#REF!+#REF!+#REF!+#REF!+#REF!+#REF!+#REF!+#REF!+#REF!+#REF!+#REF!+#REF!</f>
        <v>#REF!</v>
      </c>
      <c r="X19" s="110" t="e">
        <f>X20+#REF!+#REF!+#REF!+#REF!+#REF!+#REF!+#REF!+#REF!+#REF!+#REF!+#REF!+#REF!+#REF!+#REF!+#REF!+#REF!+#REF!+#REF!+#REF!+#REF!</f>
        <v>#REF!</v>
      </c>
    </row>
    <row r="20" s="44" customFormat="1" customHeight="1" spans="1:25">
      <c r="A20" s="79">
        <v>23017</v>
      </c>
      <c r="B20" s="80" t="s">
        <v>674</v>
      </c>
      <c r="C20" s="81">
        <v>72</v>
      </c>
      <c r="G20" s="85"/>
      <c r="H20" s="85"/>
      <c r="I20" s="98"/>
      <c r="J20" s="92"/>
      <c r="Q20" s="86"/>
      <c r="U20" s="106" t="s">
        <v>396</v>
      </c>
      <c r="V20" s="106" t="s">
        <v>675</v>
      </c>
      <c r="W20" s="107">
        <v>19998</v>
      </c>
      <c r="X20" s="44">
        <f>C20-W20</f>
        <v>-19926</v>
      </c>
      <c r="Y20" s="44">
        <f>U20-A20</f>
        <v>-22785</v>
      </c>
    </row>
    <row r="21" s="44" customFormat="1" customHeight="1" spans="1:25">
      <c r="A21" s="79">
        <v>2301703</v>
      </c>
      <c r="B21" s="80" t="s">
        <v>676</v>
      </c>
      <c r="C21" s="81">
        <v>50</v>
      </c>
      <c r="G21" s="85"/>
      <c r="H21" s="85"/>
      <c r="I21" s="98"/>
      <c r="J21" s="92"/>
      <c r="Q21" s="86"/>
      <c r="U21" s="106" t="s">
        <v>398</v>
      </c>
      <c r="V21" s="106" t="s">
        <v>677</v>
      </c>
      <c r="W21" s="107">
        <v>19998</v>
      </c>
      <c r="X21" s="44">
        <f>C21-W21</f>
        <v>-19948</v>
      </c>
      <c r="Y21" s="44">
        <f>U21-A21</f>
        <v>-2278500</v>
      </c>
    </row>
    <row r="22" s="44" customFormat="1" customHeight="1" spans="1:25">
      <c r="A22" s="79">
        <v>2301704</v>
      </c>
      <c r="B22" s="80" t="s">
        <v>678</v>
      </c>
      <c r="C22" s="81">
        <v>2</v>
      </c>
      <c r="G22" s="85"/>
      <c r="H22" s="85"/>
      <c r="I22" s="98"/>
      <c r="J22" s="92"/>
      <c r="Q22" s="86"/>
      <c r="U22" s="106" t="s">
        <v>400</v>
      </c>
      <c r="V22" s="106" t="s">
        <v>679</v>
      </c>
      <c r="W22" s="107">
        <v>19998</v>
      </c>
      <c r="X22" s="44">
        <f>C22-W22</f>
        <v>-19996</v>
      </c>
      <c r="Y22" s="44">
        <f>U22-A22</f>
        <v>18597</v>
      </c>
    </row>
    <row r="23" s="44" customFormat="1" customHeight="1" spans="1:17">
      <c r="A23" s="79">
        <v>2301705</v>
      </c>
      <c r="B23" s="80" t="s">
        <v>680</v>
      </c>
      <c r="C23" s="81">
        <v>20</v>
      </c>
      <c r="G23" s="85"/>
      <c r="H23" s="85"/>
      <c r="I23" s="98"/>
      <c r="J23" s="92"/>
      <c r="Q23" s="86"/>
    </row>
    <row r="24" s="44" customFormat="1" customHeight="1" spans="1:17">
      <c r="A24" s="79">
        <v>23019</v>
      </c>
      <c r="B24" s="80" t="s">
        <v>681</v>
      </c>
      <c r="C24" s="81">
        <v>54082</v>
      </c>
      <c r="G24" s="85"/>
      <c r="H24" s="85"/>
      <c r="I24" s="98"/>
      <c r="J24" s="92"/>
      <c r="Q24" s="86"/>
    </row>
    <row r="25" s="44" customFormat="1" customHeight="1" spans="1:17">
      <c r="A25" s="79">
        <v>2301903</v>
      </c>
      <c r="B25" s="80" t="s">
        <v>682</v>
      </c>
      <c r="C25" s="81">
        <v>54082</v>
      </c>
      <c r="G25" s="85"/>
      <c r="H25" s="85"/>
      <c r="I25" s="98"/>
      <c r="J25" s="92"/>
      <c r="Q25" s="86"/>
    </row>
    <row r="26" s="60" customFormat="1" ht="27" customHeight="1" spans="1:3">
      <c r="A26" s="90" t="s">
        <v>78</v>
      </c>
      <c r="B26" s="91"/>
      <c r="C26" s="76">
        <v>177537</v>
      </c>
    </row>
    <row r="27" customHeight="1" spans="17:17">
      <c r="Q27" s="111"/>
    </row>
    <row r="28" customHeight="1" spans="17:17">
      <c r="Q28" s="111"/>
    </row>
    <row r="29" customHeight="1" spans="17:17">
      <c r="Q29" s="111"/>
    </row>
    <row r="30" customHeight="1" spans="17:17">
      <c r="Q30" s="111"/>
    </row>
  </sheetData>
  <mergeCells count="2">
    <mergeCell ref="A2:C2"/>
    <mergeCell ref="A26:B26"/>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C6" sqref="C6"/>
    </sheetView>
  </sheetViews>
  <sheetFormatPr defaultColWidth="9" defaultRowHeight="28.5" customHeight="1" outlineLevelCol="2"/>
  <cols>
    <col min="1" max="1" width="41.5" style="39" customWidth="1"/>
    <col min="2" max="3" width="16.75" style="39" customWidth="1"/>
    <col min="4" max="16384" width="9" style="39"/>
  </cols>
  <sheetData>
    <row r="1" customHeight="1" spans="1:3">
      <c r="A1" s="40" t="s">
        <v>683</v>
      </c>
      <c r="B1" s="41"/>
      <c r="C1" s="41"/>
    </row>
    <row r="2" customHeight="1" spans="1:3">
      <c r="A2" s="42" t="s">
        <v>684</v>
      </c>
      <c r="B2" s="42"/>
      <c r="C2" s="42"/>
    </row>
    <row r="3" customHeight="1" spans="1:3">
      <c r="A3" s="44"/>
      <c r="B3" s="44"/>
      <c r="C3" s="45" t="s">
        <v>2</v>
      </c>
    </row>
    <row r="4" customHeight="1" spans="1:3">
      <c r="A4" s="46" t="s">
        <v>34</v>
      </c>
      <c r="B4" s="46" t="s">
        <v>4</v>
      </c>
      <c r="C4" s="47" t="s">
        <v>685</v>
      </c>
    </row>
    <row r="5" customHeight="1" spans="1:3">
      <c r="A5" s="48" t="s">
        <v>686</v>
      </c>
      <c r="B5" s="49"/>
      <c r="C5" s="50">
        <v>148966.85</v>
      </c>
    </row>
    <row r="6" customHeight="1" spans="1:3">
      <c r="A6" s="52" t="s">
        <v>687</v>
      </c>
      <c r="B6" s="53"/>
      <c r="C6" s="50">
        <v>217390.51</v>
      </c>
    </row>
    <row r="7" customHeight="1" spans="1:3">
      <c r="A7" s="54" t="s">
        <v>688</v>
      </c>
      <c r="B7" s="55"/>
      <c r="C7" s="50">
        <v>7760</v>
      </c>
    </row>
    <row r="8" customHeight="1" spans="1:3">
      <c r="A8" s="54" t="s">
        <v>689</v>
      </c>
      <c r="B8" s="55"/>
      <c r="C8" s="50">
        <v>8310</v>
      </c>
    </row>
    <row r="9" customHeight="1" spans="1:3">
      <c r="A9" s="54" t="s">
        <v>690</v>
      </c>
      <c r="B9" s="55"/>
      <c r="C9" s="50">
        <v>148409.89</v>
      </c>
    </row>
    <row r="10" customHeight="1" spans="1:3">
      <c r="A10" s="54" t="s">
        <v>691</v>
      </c>
      <c r="B10" s="56">
        <v>700</v>
      </c>
      <c r="C10" s="55"/>
    </row>
    <row r="11" customHeight="1" spans="1:3">
      <c r="A11" s="54" t="s">
        <v>692</v>
      </c>
      <c r="B11" s="56">
        <v>218090.51</v>
      </c>
      <c r="C11" s="55"/>
    </row>
  </sheetData>
  <mergeCells count="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
  <sheetViews>
    <sheetView topLeftCell="A23" workbookViewId="0">
      <selection activeCell="AD31" sqref="AD31"/>
    </sheetView>
  </sheetViews>
  <sheetFormatPr defaultColWidth="7" defaultRowHeight="15"/>
  <cols>
    <col min="1" max="1" width="40.75" style="158" customWidth="1"/>
    <col min="2" max="2" width="21.75" style="405" customWidth="1"/>
    <col min="3" max="3" width="10.375" style="159" hidden="1" customWidth="1"/>
    <col min="4" max="4" width="9.625" style="159" hidden="1" customWidth="1"/>
    <col min="5" max="5" width="8.125" style="159" hidden="1" customWidth="1"/>
    <col min="6" max="6" width="9.625" style="406" hidden="1" customWidth="1"/>
    <col min="7" max="7" width="17.5" style="406" hidden="1" customWidth="1"/>
    <col min="8" max="8" width="12.5" style="407" hidden="1" customWidth="1"/>
    <col min="9" max="9" width="7" style="202" hidden="1" customWidth="1"/>
    <col min="10" max="11" width="7" style="159" hidden="1" customWidth="1"/>
    <col min="12" max="12" width="13.875" style="159" hidden="1" customWidth="1"/>
    <col min="13" max="13" width="7.875" style="159" hidden="1" customWidth="1"/>
    <col min="14" max="14" width="9.5" style="159" hidden="1" customWidth="1"/>
    <col min="15" max="15" width="6.875" style="159" hidden="1" customWidth="1"/>
    <col min="16" max="16" width="9" style="159" hidden="1" customWidth="1"/>
    <col min="17" max="17" width="5.875" style="159" hidden="1" customWidth="1"/>
    <col min="18" max="18" width="5.25" style="159" hidden="1" customWidth="1"/>
    <col min="19" max="19" width="6.5" style="159" hidden="1" customWidth="1"/>
    <col min="20" max="21" width="7" style="159" hidden="1" customWidth="1"/>
    <col min="22" max="22" width="10.625" style="159" hidden="1" customWidth="1"/>
    <col min="23" max="23" width="10.5" style="159" hidden="1" customWidth="1"/>
    <col min="24" max="24" width="7" style="159" hidden="1" customWidth="1"/>
    <col min="25" max="16384" width="7" style="159"/>
  </cols>
  <sheetData>
    <row r="1" ht="29.25" customHeight="1" spans="1:1">
      <c r="A1" s="408" t="s">
        <v>32</v>
      </c>
    </row>
    <row r="2" ht="34" customHeight="1" spans="1:8">
      <c r="A2" s="337" t="s">
        <v>33</v>
      </c>
      <c r="B2" s="337"/>
      <c r="F2" s="159"/>
      <c r="G2" s="159"/>
      <c r="H2" s="159"/>
    </row>
    <row r="3" s="159" customFormat="1" ht="24.75" customHeight="1" spans="1:12">
      <c r="A3" s="158"/>
      <c r="B3" s="409" t="s">
        <v>2</v>
      </c>
      <c r="D3" s="159">
        <v>12.11</v>
      </c>
      <c r="F3" s="159">
        <v>12.22</v>
      </c>
      <c r="I3" s="202"/>
      <c r="L3" s="159">
        <v>1.2</v>
      </c>
    </row>
    <row r="4" s="159" customFormat="1" ht="24" customHeight="1" spans="1:14">
      <c r="A4" s="410" t="s">
        <v>34</v>
      </c>
      <c r="B4" s="411" t="s">
        <v>4</v>
      </c>
      <c r="F4" s="412" t="s">
        <v>35</v>
      </c>
      <c r="G4" s="412" t="s">
        <v>36</v>
      </c>
      <c r="H4" s="412" t="s">
        <v>37</v>
      </c>
      <c r="I4" s="202"/>
      <c r="L4" s="412" t="s">
        <v>35</v>
      </c>
      <c r="M4" s="427" t="s">
        <v>36</v>
      </c>
      <c r="N4" s="412" t="s">
        <v>37</v>
      </c>
    </row>
    <row r="5" s="158" customFormat="1" ht="24" customHeight="1" spans="1:24">
      <c r="A5" s="413" t="s">
        <v>38</v>
      </c>
      <c r="B5" s="414">
        <f>SUM(B6:B30)</f>
        <v>562828</v>
      </c>
      <c r="C5" s="158">
        <v>105429</v>
      </c>
      <c r="D5" s="158">
        <v>595734.14</v>
      </c>
      <c r="E5" s="158">
        <f>104401+13602</f>
        <v>118003</v>
      </c>
      <c r="F5" s="415" t="s">
        <v>39</v>
      </c>
      <c r="G5" s="416" t="s">
        <v>40</v>
      </c>
      <c r="H5" s="415">
        <v>596221.15</v>
      </c>
      <c r="I5" s="158" t="e">
        <f t="shared" ref="I5" si="0">F5-A5</f>
        <v>#VALUE!</v>
      </c>
      <c r="J5" s="158">
        <f t="shared" ref="J5" si="1">H5-B5</f>
        <v>33393.15</v>
      </c>
      <c r="K5" s="158">
        <v>75943</v>
      </c>
      <c r="L5" s="415" t="s">
        <v>39</v>
      </c>
      <c r="M5" s="416" t="s">
        <v>40</v>
      </c>
      <c r="N5" s="415">
        <v>643048.95</v>
      </c>
      <c r="O5" s="158" t="e">
        <f t="shared" ref="O5" si="2">L5-A5</f>
        <v>#VALUE!</v>
      </c>
      <c r="P5" s="158">
        <f t="shared" ref="P5" si="3">N5-B5</f>
        <v>80220.95</v>
      </c>
      <c r="R5" s="158">
        <v>717759</v>
      </c>
      <c r="T5" s="428" t="s">
        <v>39</v>
      </c>
      <c r="U5" s="429" t="s">
        <v>40</v>
      </c>
      <c r="V5" s="428">
        <v>659380.53</v>
      </c>
      <c r="W5" s="158">
        <f t="shared" ref="W5" si="4">B5-V5</f>
        <v>-96552.53</v>
      </c>
      <c r="X5" s="158" t="e">
        <f t="shared" ref="X5" si="5">T5-A5</f>
        <v>#VALUE!</v>
      </c>
    </row>
    <row r="6" s="403" customFormat="1" ht="24" customHeight="1" spans="1:24">
      <c r="A6" s="417" t="s">
        <v>41</v>
      </c>
      <c r="B6" s="418">
        <v>169940</v>
      </c>
      <c r="D6" s="403">
        <v>7616.62</v>
      </c>
      <c r="F6" s="419" t="s">
        <v>42</v>
      </c>
      <c r="G6" s="419" t="s">
        <v>43</v>
      </c>
      <c r="H6" s="419">
        <v>7616.62</v>
      </c>
      <c r="I6" s="403" t="e">
        <f>F6-#REF!</f>
        <v>#REF!</v>
      </c>
      <c r="J6" s="403" t="e">
        <f>H6-#REF!</f>
        <v>#REF!</v>
      </c>
      <c r="L6" s="419" t="s">
        <v>42</v>
      </c>
      <c r="M6" s="419" t="s">
        <v>43</v>
      </c>
      <c r="N6" s="419">
        <v>7749.58</v>
      </c>
      <c r="O6" s="403" t="e">
        <f>L6-#REF!</f>
        <v>#REF!</v>
      </c>
      <c r="P6" s="403" t="e">
        <f>N6-#REF!</f>
        <v>#REF!</v>
      </c>
      <c r="T6" s="430" t="s">
        <v>42</v>
      </c>
      <c r="U6" s="430" t="s">
        <v>43</v>
      </c>
      <c r="V6" s="430">
        <v>8475.47</v>
      </c>
      <c r="W6" s="403" t="e">
        <f>#REF!-V6</f>
        <v>#REF!</v>
      </c>
      <c r="X6" s="403" t="e">
        <f>T6-#REF!</f>
        <v>#REF!</v>
      </c>
    </row>
    <row r="7" s="404" customFormat="1" ht="24" customHeight="1" spans="1:24">
      <c r="A7" s="417" t="s">
        <v>44</v>
      </c>
      <c r="B7" s="418"/>
      <c r="D7" s="404">
        <v>3922.87</v>
      </c>
      <c r="F7" s="420" t="s">
        <v>45</v>
      </c>
      <c r="G7" s="420" t="s">
        <v>46</v>
      </c>
      <c r="H7" s="420">
        <v>3922.87</v>
      </c>
      <c r="I7" s="404" t="e">
        <f>F7-#REF!</f>
        <v>#REF!</v>
      </c>
      <c r="J7" s="404" t="e">
        <f>H7-#REF!</f>
        <v>#REF!</v>
      </c>
      <c r="K7" s="404">
        <v>750</v>
      </c>
      <c r="L7" s="420" t="s">
        <v>45</v>
      </c>
      <c r="M7" s="420" t="s">
        <v>46</v>
      </c>
      <c r="N7" s="420">
        <v>4041.81</v>
      </c>
      <c r="O7" s="404" t="e">
        <f>L7-#REF!</f>
        <v>#REF!</v>
      </c>
      <c r="P7" s="404" t="e">
        <f>N7-#REF!</f>
        <v>#REF!</v>
      </c>
      <c r="T7" s="104" t="s">
        <v>45</v>
      </c>
      <c r="U7" s="104" t="s">
        <v>46</v>
      </c>
      <c r="V7" s="104">
        <v>4680.94</v>
      </c>
      <c r="W7" s="404" t="e">
        <f>#REF!-V7</f>
        <v>#REF!</v>
      </c>
      <c r="X7" s="404" t="e">
        <f>T7-#REF!</f>
        <v>#REF!</v>
      </c>
    </row>
    <row r="8" s="159" customFormat="1" ht="24" customHeight="1" spans="1:24">
      <c r="A8" s="417" t="s">
        <v>47</v>
      </c>
      <c r="B8" s="418"/>
      <c r="C8" s="421"/>
      <c r="D8" s="421">
        <v>135.6</v>
      </c>
      <c r="F8" s="406" t="s">
        <v>48</v>
      </c>
      <c r="G8" s="406" t="s">
        <v>49</v>
      </c>
      <c r="H8" s="407">
        <v>135.6</v>
      </c>
      <c r="I8" s="202" t="e">
        <f>F8-#REF!</f>
        <v>#REF!</v>
      </c>
      <c r="J8" s="253" t="e">
        <f>H8-#REF!</f>
        <v>#REF!</v>
      </c>
      <c r="K8" s="253"/>
      <c r="L8" s="406" t="s">
        <v>48</v>
      </c>
      <c r="M8" s="406" t="s">
        <v>49</v>
      </c>
      <c r="N8" s="407">
        <v>135.6</v>
      </c>
      <c r="O8" s="202" t="e">
        <f>L8-#REF!</f>
        <v>#REF!</v>
      </c>
      <c r="P8" s="253" t="e">
        <f>N8-#REF!</f>
        <v>#REF!</v>
      </c>
      <c r="T8" s="106" t="s">
        <v>48</v>
      </c>
      <c r="U8" s="106" t="s">
        <v>49</v>
      </c>
      <c r="V8" s="107">
        <v>135.6</v>
      </c>
      <c r="W8" s="159" t="e">
        <f>#REF!-V8</f>
        <v>#REF!</v>
      </c>
      <c r="X8" s="159" t="e">
        <f>T8-#REF!</f>
        <v>#REF!</v>
      </c>
    </row>
    <row r="9" s="159" customFormat="1" ht="24" customHeight="1" spans="1:24">
      <c r="A9" s="417" t="s">
        <v>50</v>
      </c>
      <c r="B9" s="418">
        <v>3455</v>
      </c>
      <c r="C9" s="253">
        <v>105429</v>
      </c>
      <c r="D9" s="184">
        <v>595734.14</v>
      </c>
      <c r="E9" s="159">
        <f>104401+13602</f>
        <v>118003</v>
      </c>
      <c r="F9" s="406" t="s">
        <v>39</v>
      </c>
      <c r="G9" s="422" t="s">
        <v>40</v>
      </c>
      <c r="H9" s="407">
        <v>596221.15</v>
      </c>
      <c r="I9" s="202" t="e">
        <f>F9-#REF!</f>
        <v>#REF!</v>
      </c>
      <c r="J9" s="253" t="e">
        <f>H9-#REF!</f>
        <v>#REF!</v>
      </c>
      <c r="K9" s="253">
        <v>75943</v>
      </c>
      <c r="L9" s="406" t="s">
        <v>39</v>
      </c>
      <c r="M9" s="422" t="s">
        <v>40</v>
      </c>
      <c r="N9" s="407">
        <v>643048.95</v>
      </c>
      <c r="O9" s="202" t="e">
        <f>L9-#REF!</f>
        <v>#REF!</v>
      </c>
      <c r="P9" s="253" t="e">
        <f>N9-#REF!</f>
        <v>#REF!</v>
      </c>
      <c r="R9" s="159">
        <v>717759</v>
      </c>
      <c r="T9" s="106" t="s">
        <v>39</v>
      </c>
      <c r="U9" s="431" t="s">
        <v>40</v>
      </c>
      <c r="V9" s="107">
        <v>659380.53</v>
      </c>
      <c r="W9" s="159" t="e">
        <f>#REF!-V9</f>
        <v>#REF!</v>
      </c>
      <c r="X9" s="159" t="e">
        <f>T9-#REF!</f>
        <v>#REF!</v>
      </c>
    </row>
    <row r="10" s="159" customFormat="1" ht="24" customHeight="1" spans="1:24">
      <c r="A10" s="417" t="s">
        <v>51</v>
      </c>
      <c r="B10" s="418">
        <v>167652</v>
      </c>
      <c r="C10" s="253"/>
      <c r="D10" s="253">
        <v>7616.62</v>
      </c>
      <c r="F10" s="406" t="s">
        <v>42</v>
      </c>
      <c r="G10" s="406" t="s">
        <v>43</v>
      </c>
      <c r="H10" s="407">
        <v>7616.62</v>
      </c>
      <c r="I10" s="202" t="e">
        <f>F10-#REF!</f>
        <v>#REF!</v>
      </c>
      <c r="J10" s="253" t="e">
        <f>H10-#REF!</f>
        <v>#REF!</v>
      </c>
      <c r="K10" s="253"/>
      <c r="L10" s="406" t="s">
        <v>42</v>
      </c>
      <c r="M10" s="406" t="s">
        <v>43</v>
      </c>
      <c r="N10" s="407">
        <v>7749.58</v>
      </c>
      <c r="O10" s="202" t="e">
        <f>L10-#REF!</f>
        <v>#REF!</v>
      </c>
      <c r="P10" s="253" t="e">
        <f>N10-#REF!</f>
        <v>#REF!</v>
      </c>
      <c r="T10" s="106" t="s">
        <v>42</v>
      </c>
      <c r="U10" s="106" t="s">
        <v>43</v>
      </c>
      <c r="V10" s="107">
        <v>8475.47</v>
      </c>
      <c r="W10" s="159" t="e">
        <f>#REF!-V10</f>
        <v>#REF!</v>
      </c>
      <c r="X10" s="159" t="e">
        <f>T10-#REF!</f>
        <v>#REF!</v>
      </c>
    </row>
    <row r="11" s="403" customFormat="1" ht="24" customHeight="1" spans="1:24">
      <c r="A11" s="417" t="s">
        <v>52</v>
      </c>
      <c r="B11" s="418">
        <v>3704</v>
      </c>
      <c r="D11" s="403">
        <v>7616.62</v>
      </c>
      <c r="F11" s="419" t="s">
        <v>42</v>
      </c>
      <c r="G11" s="419" t="s">
        <v>43</v>
      </c>
      <c r="H11" s="419">
        <v>7616.62</v>
      </c>
      <c r="I11" s="403" t="e">
        <f>F11-#REF!</f>
        <v>#REF!</v>
      </c>
      <c r="J11" s="403" t="e">
        <f>H11-#REF!</f>
        <v>#REF!</v>
      </c>
      <c r="L11" s="419" t="s">
        <v>42</v>
      </c>
      <c r="M11" s="419" t="s">
        <v>43</v>
      </c>
      <c r="N11" s="419">
        <v>7749.58</v>
      </c>
      <c r="O11" s="403" t="e">
        <f>L11-#REF!</f>
        <v>#REF!</v>
      </c>
      <c r="P11" s="403" t="e">
        <f>N11-#REF!</f>
        <v>#REF!</v>
      </c>
      <c r="T11" s="430" t="s">
        <v>42</v>
      </c>
      <c r="U11" s="430" t="s">
        <v>43</v>
      </c>
      <c r="V11" s="430">
        <v>8475.47</v>
      </c>
      <c r="W11" s="403" t="e">
        <f>#REF!-V11</f>
        <v>#REF!</v>
      </c>
      <c r="X11" s="403" t="e">
        <f>T11-#REF!</f>
        <v>#REF!</v>
      </c>
    </row>
    <row r="12" s="404" customFormat="1" ht="24" customHeight="1" spans="1:24">
      <c r="A12" s="417" t="s">
        <v>53</v>
      </c>
      <c r="B12" s="418">
        <v>3015</v>
      </c>
      <c r="D12" s="404">
        <v>3922.87</v>
      </c>
      <c r="F12" s="420" t="s">
        <v>45</v>
      </c>
      <c r="G12" s="420" t="s">
        <v>46</v>
      </c>
      <c r="H12" s="420">
        <v>3922.87</v>
      </c>
      <c r="I12" s="404" t="e">
        <f>F12-#REF!</f>
        <v>#REF!</v>
      </c>
      <c r="J12" s="404" t="e">
        <f>H12-#REF!</f>
        <v>#REF!</v>
      </c>
      <c r="K12" s="404">
        <v>750</v>
      </c>
      <c r="L12" s="420" t="s">
        <v>45</v>
      </c>
      <c r="M12" s="420" t="s">
        <v>46</v>
      </c>
      <c r="N12" s="420">
        <v>4041.81</v>
      </c>
      <c r="O12" s="404" t="e">
        <f>L12-#REF!</f>
        <v>#REF!</v>
      </c>
      <c r="P12" s="404" t="e">
        <f>N12-#REF!</f>
        <v>#REF!</v>
      </c>
      <c r="T12" s="104" t="s">
        <v>45</v>
      </c>
      <c r="U12" s="104" t="s">
        <v>46</v>
      </c>
      <c r="V12" s="104">
        <v>4680.94</v>
      </c>
      <c r="W12" s="404" t="e">
        <f>#REF!-V12</f>
        <v>#REF!</v>
      </c>
      <c r="X12" s="404" t="e">
        <f>T12-#REF!</f>
        <v>#REF!</v>
      </c>
    </row>
    <row r="13" s="159" customFormat="1" ht="24" customHeight="1" spans="1:24">
      <c r="A13" s="417" t="s">
        <v>54</v>
      </c>
      <c r="B13" s="418">
        <v>75439</v>
      </c>
      <c r="C13" s="421"/>
      <c r="D13" s="421">
        <v>135.6</v>
      </c>
      <c r="F13" s="406" t="s">
        <v>48</v>
      </c>
      <c r="G13" s="406" t="s">
        <v>49</v>
      </c>
      <c r="H13" s="407">
        <v>135.6</v>
      </c>
      <c r="I13" s="202" t="e">
        <f>F13-#REF!</f>
        <v>#REF!</v>
      </c>
      <c r="J13" s="253" t="e">
        <f>H13-#REF!</f>
        <v>#REF!</v>
      </c>
      <c r="K13" s="253"/>
      <c r="L13" s="406" t="s">
        <v>48</v>
      </c>
      <c r="M13" s="406" t="s">
        <v>49</v>
      </c>
      <c r="N13" s="407">
        <v>135.6</v>
      </c>
      <c r="O13" s="202" t="e">
        <f>L13-#REF!</f>
        <v>#REF!</v>
      </c>
      <c r="P13" s="253" t="e">
        <f>N13-#REF!</f>
        <v>#REF!</v>
      </c>
      <c r="T13" s="106" t="s">
        <v>48</v>
      </c>
      <c r="U13" s="106" t="s">
        <v>49</v>
      </c>
      <c r="V13" s="107">
        <v>135.6</v>
      </c>
      <c r="W13" s="159" t="e">
        <f>#REF!-V13</f>
        <v>#REF!</v>
      </c>
      <c r="X13" s="159" t="e">
        <f>T13-#REF!</f>
        <v>#REF!</v>
      </c>
    </row>
    <row r="14" s="159" customFormat="1" ht="24" customHeight="1" spans="1:24">
      <c r="A14" s="417" t="s">
        <v>55</v>
      </c>
      <c r="B14" s="418">
        <v>42628</v>
      </c>
      <c r="C14" s="253">
        <v>105429</v>
      </c>
      <c r="D14" s="184">
        <v>595734.14</v>
      </c>
      <c r="E14" s="159">
        <f>104401+13602</f>
        <v>118003</v>
      </c>
      <c r="F14" s="406" t="s">
        <v>39</v>
      </c>
      <c r="G14" s="422" t="s">
        <v>40</v>
      </c>
      <c r="H14" s="407">
        <v>596221.15</v>
      </c>
      <c r="I14" s="202" t="e">
        <f>F14-#REF!</f>
        <v>#REF!</v>
      </c>
      <c r="J14" s="253" t="e">
        <f>H14-#REF!</f>
        <v>#REF!</v>
      </c>
      <c r="K14" s="253">
        <v>75943</v>
      </c>
      <c r="L14" s="406" t="s">
        <v>39</v>
      </c>
      <c r="M14" s="422" t="s">
        <v>40</v>
      </c>
      <c r="N14" s="407">
        <v>643048.95</v>
      </c>
      <c r="O14" s="202" t="e">
        <f>L14-#REF!</f>
        <v>#REF!</v>
      </c>
      <c r="P14" s="253" t="e">
        <f>N14-#REF!</f>
        <v>#REF!</v>
      </c>
      <c r="R14" s="159">
        <v>717759</v>
      </c>
      <c r="T14" s="106" t="s">
        <v>39</v>
      </c>
      <c r="U14" s="431" t="s">
        <v>40</v>
      </c>
      <c r="V14" s="107">
        <v>659380.53</v>
      </c>
      <c r="W14" s="159" t="e">
        <f>#REF!-V14</f>
        <v>#REF!</v>
      </c>
      <c r="X14" s="159" t="e">
        <f>T14-#REF!</f>
        <v>#REF!</v>
      </c>
    </row>
    <row r="15" s="159" customFormat="1" ht="24" customHeight="1" spans="1:24">
      <c r="A15" s="417" t="s">
        <v>56</v>
      </c>
      <c r="B15" s="418">
        <v>6230</v>
      </c>
      <c r="C15" s="253"/>
      <c r="D15" s="253">
        <v>7616.62</v>
      </c>
      <c r="F15" s="406" t="s">
        <v>42</v>
      </c>
      <c r="G15" s="406" t="s">
        <v>43</v>
      </c>
      <c r="H15" s="407">
        <v>7616.62</v>
      </c>
      <c r="I15" s="202" t="e">
        <f>F15-#REF!</f>
        <v>#REF!</v>
      </c>
      <c r="J15" s="253" t="e">
        <f>H15-#REF!</f>
        <v>#REF!</v>
      </c>
      <c r="K15" s="253"/>
      <c r="L15" s="406" t="s">
        <v>42</v>
      </c>
      <c r="M15" s="406" t="s">
        <v>43</v>
      </c>
      <c r="N15" s="407">
        <v>7749.58</v>
      </c>
      <c r="O15" s="202" t="e">
        <f>L15-#REF!</f>
        <v>#REF!</v>
      </c>
      <c r="P15" s="253" t="e">
        <f>N15-#REF!</f>
        <v>#REF!</v>
      </c>
      <c r="T15" s="106" t="s">
        <v>42</v>
      </c>
      <c r="U15" s="106" t="s">
        <v>43</v>
      </c>
      <c r="V15" s="107">
        <v>8475.47</v>
      </c>
      <c r="W15" s="159" t="e">
        <f>#REF!-V15</f>
        <v>#REF!</v>
      </c>
      <c r="X15" s="159" t="e">
        <f>T15-#REF!</f>
        <v>#REF!</v>
      </c>
    </row>
    <row r="16" s="159" customFormat="1" ht="24" customHeight="1" spans="1:22">
      <c r="A16" s="417" t="s">
        <v>57</v>
      </c>
      <c r="B16" s="418">
        <v>47646</v>
      </c>
      <c r="C16" s="253"/>
      <c r="D16" s="253"/>
      <c r="F16" s="406"/>
      <c r="G16" s="406"/>
      <c r="H16" s="407"/>
      <c r="I16" s="202"/>
      <c r="J16" s="253"/>
      <c r="K16" s="253"/>
      <c r="L16" s="406"/>
      <c r="M16" s="406"/>
      <c r="N16" s="407"/>
      <c r="O16" s="202"/>
      <c r="P16" s="253"/>
      <c r="T16" s="106"/>
      <c r="U16" s="106"/>
      <c r="V16" s="107"/>
    </row>
    <row r="17" s="159" customFormat="1" ht="24" customHeight="1" spans="1:24">
      <c r="A17" s="417" t="s">
        <v>58</v>
      </c>
      <c r="B17" s="418">
        <v>11652</v>
      </c>
      <c r="C17" s="253"/>
      <c r="D17" s="253">
        <v>3922.87</v>
      </c>
      <c r="F17" s="406" t="s">
        <v>45</v>
      </c>
      <c r="G17" s="406" t="s">
        <v>46</v>
      </c>
      <c r="H17" s="407">
        <v>3922.87</v>
      </c>
      <c r="I17" s="202" t="e">
        <f>F17-#REF!</f>
        <v>#REF!</v>
      </c>
      <c r="J17" s="253" t="e">
        <f>H17-#REF!</f>
        <v>#REF!</v>
      </c>
      <c r="K17" s="253">
        <v>750</v>
      </c>
      <c r="L17" s="406" t="s">
        <v>45</v>
      </c>
      <c r="M17" s="406" t="s">
        <v>46</v>
      </c>
      <c r="N17" s="407">
        <v>4041.81</v>
      </c>
      <c r="O17" s="202" t="e">
        <f>L17-#REF!</f>
        <v>#REF!</v>
      </c>
      <c r="P17" s="253" t="e">
        <f>N17-#REF!</f>
        <v>#REF!</v>
      </c>
      <c r="T17" s="106" t="s">
        <v>45</v>
      </c>
      <c r="U17" s="106" t="s">
        <v>46</v>
      </c>
      <c r="V17" s="107">
        <v>4680.94</v>
      </c>
      <c r="W17" s="159" t="e">
        <f>#REF!-V17</f>
        <v>#REF!</v>
      </c>
      <c r="X17" s="159" t="e">
        <f>T17-#REF!</f>
        <v>#REF!</v>
      </c>
    </row>
    <row r="18" s="403" customFormat="1" ht="24" customHeight="1" spans="1:24">
      <c r="A18" s="417" t="s">
        <v>59</v>
      </c>
      <c r="B18" s="418">
        <v>5023</v>
      </c>
      <c r="D18" s="403">
        <v>7616.62</v>
      </c>
      <c r="F18" s="419" t="s">
        <v>42</v>
      </c>
      <c r="G18" s="419" t="s">
        <v>43</v>
      </c>
      <c r="H18" s="419">
        <v>7616.62</v>
      </c>
      <c r="I18" s="403" t="e">
        <f>F18-#REF!</f>
        <v>#REF!</v>
      </c>
      <c r="J18" s="403" t="e">
        <f>H18-#REF!</f>
        <v>#REF!</v>
      </c>
      <c r="L18" s="419" t="s">
        <v>42</v>
      </c>
      <c r="M18" s="419" t="s">
        <v>43</v>
      </c>
      <c r="N18" s="419">
        <v>7749.58</v>
      </c>
      <c r="O18" s="403" t="e">
        <f>L18-#REF!</f>
        <v>#REF!</v>
      </c>
      <c r="P18" s="403" t="e">
        <f>N18-#REF!</f>
        <v>#REF!</v>
      </c>
      <c r="T18" s="430" t="s">
        <v>42</v>
      </c>
      <c r="U18" s="430" t="s">
        <v>43</v>
      </c>
      <c r="V18" s="430">
        <v>8475.47</v>
      </c>
      <c r="W18" s="403" t="e">
        <f>#REF!-V18</f>
        <v>#REF!</v>
      </c>
      <c r="X18" s="403" t="e">
        <f>T18-#REF!</f>
        <v>#REF!</v>
      </c>
    </row>
    <row r="19" s="404" customFormat="1" ht="24" customHeight="1" spans="1:24">
      <c r="A19" s="417" t="s">
        <v>60</v>
      </c>
      <c r="B19" s="418"/>
      <c r="D19" s="404">
        <v>3922.87</v>
      </c>
      <c r="F19" s="420" t="s">
        <v>45</v>
      </c>
      <c r="G19" s="420" t="s">
        <v>46</v>
      </c>
      <c r="H19" s="420">
        <v>3922.87</v>
      </c>
      <c r="I19" s="404" t="e">
        <f>F19-#REF!</f>
        <v>#REF!</v>
      </c>
      <c r="J19" s="404" t="e">
        <f>H19-#REF!</f>
        <v>#REF!</v>
      </c>
      <c r="K19" s="404">
        <v>750</v>
      </c>
      <c r="L19" s="420" t="s">
        <v>45</v>
      </c>
      <c r="M19" s="420" t="s">
        <v>46</v>
      </c>
      <c r="N19" s="420">
        <v>4041.81</v>
      </c>
      <c r="O19" s="404" t="e">
        <f>L19-#REF!</f>
        <v>#REF!</v>
      </c>
      <c r="P19" s="404" t="e">
        <f>N19-#REF!</f>
        <v>#REF!</v>
      </c>
      <c r="T19" s="104" t="s">
        <v>45</v>
      </c>
      <c r="U19" s="104" t="s">
        <v>46</v>
      </c>
      <c r="V19" s="104">
        <v>4680.94</v>
      </c>
      <c r="W19" s="404" t="e">
        <f>#REF!-V19</f>
        <v>#REF!</v>
      </c>
      <c r="X19" s="404" t="e">
        <f>T19-#REF!</f>
        <v>#REF!</v>
      </c>
    </row>
    <row r="20" s="159" customFormat="1" ht="24" customHeight="1" spans="1:24">
      <c r="A20" s="417" t="s">
        <v>61</v>
      </c>
      <c r="B20" s="418">
        <v>359</v>
      </c>
      <c r="C20" s="421"/>
      <c r="D20" s="421">
        <v>135.6</v>
      </c>
      <c r="F20" s="406" t="s">
        <v>48</v>
      </c>
      <c r="G20" s="406" t="s">
        <v>49</v>
      </c>
      <c r="H20" s="407">
        <v>135.6</v>
      </c>
      <c r="I20" s="202" t="e">
        <f>F20-#REF!</f>
        <v>#REF!</v>
      </c>
      <c r="J20" s="253" t="e">
        <f>H20-#REF!</f>
        <v>#REF!</v>
      </c>
      <c r="K20" s="253"/>
      <c r="L20" s="406" t="s">
        <v>48</v>
      </c>
      <c r="M20" s="406" t="s">
        <v>49</v>
      </c>
      <c r="N20" s="407">
        <v>135.6</v>
      </c>
      <c r="O20" s="202" t="e">
        <f>L20-#REF!</f>
        <v>#REF!</v>
      </c>
      <c r="P20" s="253" t="e">
        <f>N20-#REF!</f>
        <v>#REF!</v>
      </c>
      <c r="T20" s="106" t="s">
        <v>48</v>
      </c>
      <c r="U20" s="106" t="s">
        <v>49</v>
      </c>
      <c r="V20" s="107">
        <v>135.6</v>
      </c>
      <c r="W20" s="159" t="e">
        <f>#REF!-V20</f>
        <v>#REF!</v>
      </c>
      <c r="X20" s="159" t="e">
        <f>T20-#REF!</f>
        <v>#REF!</v>
      </c>
    </row>
    <row r="21" s="159" customFormat="1" ht="24" customHeight="1" spans="1:24">
      <c r="A21" s="417" t="s">
        <v>62</v>
      </c>
      <c r="B21" s="418"/>
      <c r="C21" s="253">
        <v>105429</v>
      </c>
      <c r="D21" s="184">
        <v>595734.14</v>
      </c>
      <c r="E21" s="159">
        <f>104401+13602</f>
        <v>118003</v>
      </c>
      <c r="F21" s="406" t="s">
        <v>39</v>
      </c>
      <c r="G21" s="422" t="s">
        <v>40</v>
      </c>
      <c r="H21" s="407">
        <v>596221.15</v>
      </c>
      <c r="I21" s="202" t="e">
        <f>F21-A31</f>
        <v>#VALUE!</v>
      </c>
      <c r="J21" s="253">
        <f>H21-B31</f>
        <v>596221.15</v>
      </c>
      <c r="K21" s="253">
        <v>75943</v>
      </c>
      <c r="L21" s="406" t="s">
        <v>39</v>
      </c>
      <c r="M21" s="422" t="s">
        <v>40</v>
      </c>
      <c r="N21" s="407">
        <v>643048.95</v>
      </c>
      <c r="O21" s="202" t="e">
        <f>L21-A31</f>
        <v>#VALUE!</v>
      </c>
      <c r="P21" s="253">
        <f>N21-B31</f>
        <v>643048.95</v>
      </c>
      <c r="R21" s="159">
        <v>717759</v>
      </c>
      <c r="T21" s="106" t="s">
        <v>39</v>
      </c>
      <c r="U21" s="431" t="s">
        <v>40</v>
      </c>
      <c r="V21" s="107">
        <v>659380.53</v>
      </c>
      <c r="W21" s="159">
        <f>B31-V21</f>
        <v>-659380.53</v>
      </c>
      <c r="X21" s="159" t="e">
        <f>T21-A31</f>
        <v>#VALUE!</v>
      </c>
    </row>
    <row r="22" s="159" customFormat="1" ht="24" customHeight="1" spans="1:24">
      <c r="A22" s="417" t="s">
        <v>63</v>
      </c>
      <c r="B22" s="418"/>
      <c r="C22" s="253"/>
      <c r="D22" s="253">
        <v>7616.62</v>
      </c>
      <c r="F22" s="406" t="s">
        <v>42</v>
      </c>
      <c r="G22" s="406" t="s">
        <v>43</v>
      </c>
      <c r="H22" s="407">
        <v>7616.62</v>
      </c>
      <c r="I22" s="202" t="e">
        <f>F22-A32</f>
        <v>#VALUE!</v>
      </c>
      <c r="J22" s="253">
        <f>H22-B32</f>
        <v>7616.62</v>
      </c>
      <c r="K22" s="253"/>
      <c r="L22" s="406" t="s">
        <v>42</v>
      </c>
      <c r="M22" s="406" t="s">
        <v>43</v>
      </c>
      <c r="N22" s="407">
        <v>7749.58</v>
      </c>
      <c r="O22" s="202" t="e">
        <f>L22-A32</f>
        <v>#VALUE!</v>
      </c>
      <c r="P22" s="253">
        <f>N22-B32</f>
        <v>7749.58</v>
      </c>
      <c r="T22" s="106" t="s">
        <v>42</v>
      </c>
      <c r="U22" s="106" t="s">
        <v>43</v>
      </c>
      <c r="V22" s="107">
        <v>8475.47</v>
      </c>
      <c r="W22" s="159">
        <f>B32-V22</f>
        <v>-8475.47</v>
      </c>
      <c r="X22" s="159" t="e">
        <f>T22-A32</f>
        <v>#VALUE!</v>
      </c>
    </row>
    <row r="23" s="403" customFormat="1" ht="24" customHeight="1" spans="1:24">
      <c r="A23" s="417" t="s">
        <v>64</v>
      </c>
      <c r="B23" s="418">
        <v>1112</v>
      </c>
      <c r="D23" s="403">
        <v>7616.62</v>
      </c>
      <c r="F23" s="419" t="s">
        <v>42</v>
      </c>
      <c r="G23" s="419" t="s">
        <v>43</v>
      </c>
      <c r="H23" s="419">
        <v>7616.62</v>
      </c>
      <c r="I23" s="403" t="e">
        <f>F23-#REF!</f>
        <v>#REF!</v>
      </c>
      <c r="J23" s="403" t="e">
        <f>H23-#REF!</f>
        <v>#REF!</v>
      </c>
      <c r="L23" s="419" t="s">
        <v>42</v>
      </c>
      <c r="M23" s="419" t="s">
        <v>43</v>
      </c>
      <c r="N23" s="419">
        <v>7749.58</v>
      </c>
      <c r="O23" s="403" t="e">
        <f>L23-#REF!</f>
        <v>#REF!</v>
      </c>
      <c r="P23" s="403" t="e">
        <f>N23-#REF!</f>
        <v>#REF!</v>
      </c>
      <c r="T23" s="430" t="s">
        <v>42</v>
      </c>
      <c r="U23" s="430" t="s">
        <v>43</v>
      </c>
      <c r="V23" s="430">
        <v>8475.47</v>
      </c>
      <c r="W23" s="403" t="e">
        <f>#REF!-V23</f>
        <v>#REF!</v>
      </c>
      <c r="X23" s="403" t="e">
        <f>T23-#REF!</f>
        <v>#REF!</v>
      </c>
    </row>
    <row r="24" s="404" customFormat="1" ht="24" customHeight="1" spans="1:24">
      <c r="A24" s="417" t="s">
        <v>65</v>
      </c>
      <c r="B24" s="418">
        <v>10008</v>
      </c>
      <c r="D24" s="404">
        <v>3922.87</v>
      </c>
      <c r="F24" s="420" t="s">
        <v>45</v>
      </c>
      <c r="G24" s="420" t="s">
        <v>46</v>
      </c>
      <c r="H24" s="420">
        <v>3922.87</v>
      </c>
      <c r="I24" s="404" t="e">
        <f>F24-#REF!</f>
        <v>#REF!</v>
      </c>
      <c r="J24" s="404" t="e">
        <f>H24-#REF!</f>
        <v>#REF!</v>
      </c>
      <c r="K24" s="404">
        <v>750</v>
      </c>
      <c r="L24" s="420" t="s">
        <v>45</v>
      </c>
      <c r="M24" s="420" t="s">
        <v>46</v>
      </c>
      <c r="N24" s="420">
        <v>4041.81</v>
      </c>
      <c r="O24" s="404" t="e">
        <f>L24-#REF!</f>
        <v>#REF!</v>
      </c>
      <c r="P24" s="404" t="e">
        <f>N24-#REF!</f>
        <v>#REF!</v>
      </c>
      <c r="T24" s="104" t="s">
        <v>45</v>
      </c>
      <c r="U24" s="104" t="s">
        <v>46</v>
      </c>
      <c r="V24" s="104">
        <v>4680.94</v>
      </c>
      <c r="W24" s="404" t="e">
        <f>#REF!-V24</f>
        <v>#REF!</v>
      </c>
      <c r="X24" s="404" t="e">
        <f>T24-#REF!</f>
        <v>#REF!</v>
      </c>
    </row>
    <row r="25" s="404" customFormat="1" ht="24" customHeight="1" spans="1:22">
      <c r="A25" s="417" t="s">
        <v>66</v>
      </c>
      <c r="B25" s="418">
        <v>300</v>
      </c>
      <c r="F25" s="420"/>
      <c r="G25" s="420"/>
      <c r="H25" s="420"/>
      <c r="L25" s="420"/>
      <c r="M25" s="420"/>
      <c r="N25" s="420"/>
      <c r="T25" s="104"/>
      <c r="U25" s="104"/>
      <c r="V25" s="104"/>
    </row>
    <row r="26" s="404" customFormat="1" ht="24" customHeight="1" spans="1:22">
      <c r="A26" s="417" t="s">
        <v>67</v>
      </c>
      <c r="B26" s="418">
        <v>4094</v>
      </c>
      <c r="F26" s="420"/>
      <c r="G26" s="420"/>
      <c r="H26" s="420"/>
      <c r="L26" s="420"/>
      <c r="M26" s="420"/>
      <c r="N26" s="420"/>
      <c r="T26" s="104"/>
      <c r="U26" s="104"/>
      <c r="V26" s="104"/>
    </row>
    <row r="27" s="404" customFormat="1" ht="24" customHeight="1" spans="1:22">
      <c r="A27" s="417" t="s">
        <v>68</v>
      </c>
      <c r="B27" s="418">
        <v>5000</v>
      </c>
      <c r="F27" s="420"/>
      <c r="G27" s="420"/>
      <c r="H27" s="420"/>
      <c r="L27" s="420"/>
      <c r="M27" s="420"/>
      <c r="N27" s="420"/>
      <c r="T27" s="104"/>
      <c r="U27" s="104"/>
      <c r="V27" s="104"/>
    </row>
    <row r="28" s="404" customFormat="1" ht="24" customHeight="1" spans="1:22">
      <c r="A28" s="417" t="s">
        <v>69</v>
      </c>
      <c r="B28" s="418">
        <v>5536</v>
      </c>
      <c r="F28" s="420"/>
      <c r="G28" s="420"/>
      <c r="H28" s="420"/>
      <c r="L28" s="420"/>
      <c r="M28" s="420"/>
      <c r="N28" s="420"/>
      <c r="T28" s="104"/>
      <c r="U28" s="104"/>
      <c r="V28" s="104"/>
    </row>
    <row r="29" s="404" customFormat="1" ht="24" customHeight="1" spans="1:22">
      <c r="A29" s="417" t="s">
        <v>70</v>
      </c>
      <c r="B29" s="418">
        <v>35</v>
      </c>
      <c r="F29" s="420"/>
      <c r="G29" s="420"/>
      <c r="H29" s="420"/>
      <c r="L29" s="420"/>
      <c r="M29" s="420"/>
      <c r="N29" s="420"/>
      <c r="T29" s="104"/>
      <c r="U29" s="104"/>
      <c r="V29" s="104"/>
    </row>
    <row r="30" s="404" customFormat="1" ht="24" customHeight="1" spans="1:22">
      <c r="A30" s="417" t="s">
        <v>71</v>
      </c>
      <c r="B30" s="418"/>
      <c r="F30" s="420"/>
      <c r="G30" s="420"/>
      <c r="H30" s="420"/>
      <c r="L30" s="420"/>
      <c r="M30" s="420"/>
      <c r="N30" s="420"/>
      <c r="T30" s="104"/>
      <c r="U30" s="104"/>
      <c r="V30" s="104"/>
    </row>
    <row r="31" ht="24" customHeight="1" spans="1:16">
      <c r="A31" s="413" t="s">
        <v>72</v>
      </c>
      <c r="B31" s="414">
        <v>0</v>
      </c>
      <c r="P31" s="253"/>
    </row>
    <row r="32" ht="24" customHeight="1" spans="1:16">
      <c r="A32" s="423" t="s">
        <v>73</v>
      </c>
      <c r="B32" s="424"/>
      <c r="P32" s="253"/>
    </row>
    <row r="33" ht="24" customHeight="1" spans="1:16">
      <c r="A33" s="423" t="s">
        <v>74</v>
      </c>
      <c r="B33" s="424"/>
      <c r="P33" s="253"/>
    </row>
    <row r="34" ht="24" customHeight="1" spans="1:16">
      <c r="A34" s="425" t="s">
        <v>75</v>
      </c>
      <c r="B34" s="424"/>
      <c r="P34" s="253"/>
    </row>
    <row r="35" ht="24" customHeight="1" spans="1:16">
      <c r="A35" s="425" t="s">
        <v>76</v>
      </c>
      <c r="B35" s="424"/>
      <c r="P35" s="253"/>
    </row>
    <row r="36" ht="24" customHeight="1" spans="1:2">
      <c r="A36" s="423" t="s">
        <v>77</v>
      </c>
      <c r="B36" s="424"/>
    </row>
    <row r="37" ht="24" customHeight="1" spans="1:2">
      <c r="A37" s="426" t="s">
        <v>78</v>
      </c>
      <c r="B37" s="414">
        <f>B5+B31</f>
        <v>562828</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6" sqref="A6"/>
    </sheetView>
  </sheetViews>
  <sheetFormatPr defaultColWidth="9" defaultRowHeight="28.5" customHeight="1" outlineLevelCol="4"/>
  <cols>
    <col min="1" max="1" width="42.375" style="39" customWidth="1"/>
    <col min="2" max="3" width="17.375" style="39" customWidth="1"/>
    <col min="4" max="4" width="14.875" style="39" customWidth="1"/>
    <col min="5" max="16384" width="9" style="39"/>
  </cols>
  <sheetData>
    <row r="1" customHeight="1" spans="1:3">
      <c r="A1" s="40" t="s">
        <v>693</v>
      </c>
      <c r="B1" s="41"/>
      <c r="C1" s="41"/>
    </row>
    <row r="2" customHeight="1" spans="1:5">
      <c r="A2" s="42" t="s">
        <v>694</v>
      </c>
      <c r="B2" s="42"/>
      <c r="C2" s="42"/>
      <c r="E2" s="43"/>
    </row>
    <row r="3" customHeight="1" spans="1:3">
      <c r="A3" s="44"/>
      <c r="B3" s="44"/>
      <c r="C3" s="45" t="s">
        <v>2</v>
      </c>
    </row>
    <row r="4" customHeight="1" spans="1:3">
      <c r="A4" s="46" t="s">
        <v>34</v>
      </c>
      <c r="B4" s="46" t="s">
        <v>4</v>
      </c>
      <c r="C4" s="47" t="s">
        <v>685</v>
      </c>
    </row>
    <row r="5" customHeight="1" spans="1:4">
      <c r="A5" s="48" t="s">
        <v>695</v>
      </c>
      <c r="B5" s="49"/>
      <c r="C5" s="50">
        <v>519802.04</v>
      </c>
      <c r="D5" s="51"/>
    </row>
    <row r="6" customHeight="1" spans="1:4">
      <c r="A6" s="52" t="s">
        <v>696</v>
      </c>
      <c r="B6" s="53"/>
      <c r="C6" s="50">
        <v>613602</v>
      </c>
      <c r="D6" s="51"/>
    </row>
    <row r="7" customHeight="1" spans="1:4">
      <c r="A7" s="54" t="s">
        <v>697</v>
      </c>
      <c r="B7" s="55"/>
      <c r="C7" s="50">
        <v>87800</v>
      </c>
      <c r="D7" s="51"/>
    </row>
    <row r="8" customHeight="1" spans="1:4">
      <c r="A8" s="54" t="s">
        <v>698</v>
      </c>
      <c r="B8" s="55"/>
      <c r="C8" s="50">
        <v>1386</v>
      </c>
      <c r="D8" s="51"/>
    </row>
    <row r="9" customHeight="1" spans="1:4">
      <c r="A9" s="54" t="s">
        <v>699</v>
      </c>
      <c r="B9" s="55"/>
      <c r="C9" s="50">
        <v>606216.04</v>
      </c>
      <c r="D9" s="51"/>
    </row>
    <row r="10" customHeight="1" spans="1:4">
      <c r="A10" s="54" t="s">
        <v>700</v>
      </c>
      <c r="B10" s="56">
        <v>88600</v>
      </c>
      <c r="C10" s="55"/>
      <c r="D10" s="51"/>
    </row>
    <row r="11" customHeight="1" spans="1:4">
      <c r="A11" s="54" t="s">
        <v>701</v>
      </c>
      <c r="B11" s="56">
        <v>702202</v>
      </c>
      <c r="C11" s="55"/>
      <c r="D11" s="51"/>
    </row>
  </sheetData>
  <mergeCells count="1">
    <mergeCell ref="A2:C2"/>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B6" sqref="B6:G6"/>
    </sheetView>
  </sheetViews>
  <sheetFormatPr defaultColWidth="9" defaultRowHeight="28" customHeight="1" outlineLevelRow="7" outlineLevelCol="6"/>
  <cols>
    <col min="1" max="7" width="13.375" style="1" customWidth="1"/>
    <col min="8" max="16384" width="9" style="1"/>
  </cols>
  <sheetData>
    <row r="1" s="1" customFormat="1" customHeight="1" spans="1:3">
      <c r="A1" s="18" t="s">
        <v>702</v>
      </c>
      <c r="B1" s="19"/>
      <c r="C1" s="19"/>
    </row>
    <row r="2" s="1" customFormat="1" customHeight="1" spans="1:7">
      <c r="A2" s="20" t="s">
        <v>703</v>
      </c>
      <c r="B2" s="20"/>
      <c r="C2" s="20"/>
      <c r="D2" s="20"/>
      <c r="E2" s="20"/>
      <c r="F2" s="20"/>
      <c r="G2" s="20"/>
    </row>
    <row r="3" s="1" customFormat="1" customHeight="1" spans="1:7">
      <c r="A3" s="32"/>
      <c r="B3" s="32"/>
      <c r="G3" s="33" t="s">
        <v>2</v>
      </c>
    </row>
    <row r="4" s="1" customFormat="1" customHeight="1" spans="1:7">
      <c r="A4" s="34" t="s">
        <v>704</v>
      </c>
      <c r="B4" s="23" t="s">
        <v>705</v>
      </c>
      <c r="C4" s="23"/>
      <c r="D4" s="23"/>
      <c r="E4" s="23" t="s">
        <v>706</v>
      </c>
      <c r="F4" s="23"/>
      <c r="G4" s="23"/>
    </row>
    <row r="5" s="1" customFormat="1" customHeight="1" spans="1:7">
      <c r="A5" s="35"/>
      <c r="B5" s="23" t="s">
        <v>707</v>
      </c>
      <c r="C5" s="23" t="s">
        <v>708</v>
      </c>
      <c r="D5" s="23" t="s">
        <v>709</v>
      </c>
      <c r="E5" s="23" t="s">
        <v>707</v>
      </c>
      <c r="F5" s="23" t="s">
        <v>708</v>
      </c>
      <c r="G5" s="23" t="s">
        <v>709</v>
      </c>
    </row>
    <row r="6" s="1" customFormat="1" customHeight="1" spans="1:7">
      <c r="A6" s="24" t="s">
        <v>710</v>
      </c>
      <c r="B6" s="24">
        <v>830992.51</v>
      </c>
      <c r="C6" s="36">
        <v>217390.51</v>
      </c>
      <c r="D6" s="36">
        <v>613602</v>
      </c>
      <c r="E6" s="24">
        <v>754625.93</v>
      </c>
      <c r="F6" s="24">
        <v>148409.89</v>
      </c>
      <c r="G6" s="36">
        <v>606216.04</v>
      </c>
    </row>
    <row r="7" s="1" customFormat="1" customHeight="1" spans="1:7">
      <c r="A7" s="37" t="s">
        <v>711</v>
      </c>
      <c r="B7" s="37"/>
      <c r="C7" s="37"/>
      <c r="D7" s="37"/>
      <c r="E7" s="37"/>
      <c r="F7" s="37"/>
      <c r="G7" s="37"/>
    </row>
    <row r="8" s="1" customFormat="1" customHeight="1" spans="1:7">
      <c r="A8" s="38" t="s">
        <v>712</v>
      </c>
      <c r="B8" s="38"/>
      <c r="C8" s="38"/>
      <c r="D8" s="38"/>
      <c r="E8" s="38"/>
      <c r="F8" s="38"/>
      <c r="G8" s="38"/>
    </row>
  </sheetData>
  <mergeCells count="6">
    <mergeCell ref="A2:G2"/>
    <mergeCell ref="B4:D4"/>
    <mergeCell ref="E4:G4"/>
    <mergeCell ref="A7:G7"/>
    <mergeCell ref="A8:G8"/>
    <mergeCell ref="A4:A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zoomScale="115" zoomScaleNormal="115" topLeftCell="A16" workbookViewId="0">
      <selection activeCell="B22" sqref="B22"/>
    </sheetView>
  </sheetViews>
  <sheetFormatPr defaultColWidth="9" defaultRowHeight="22" customHeight="1" outlineLevelCol="2"/>
  <cols>
    <col min="1" max="1" width="42" style="1" customWidth="1"/>
    <col min="2" max="3" width="18.125" style="1" customWidth="1"/>
    <col min="4" max="16384" width="9" style="1"/>
  </cols>
  <sheetData>
    <row r="1" s="1" customFormat="1" customHeight="1" spans="1:2">
      <c r="A1" s="18" t="s">
        <v>713</v>
      </c>
      <c r="B1" s="19"/>
    </row>
    <row r="2" s="1" customFormat="1" ht="29" customHeight="1" spans="1:3">
      <c r="A2" s="20" t="s">
        <v>714</v>
      </c>
      <c r="B2" s="20"/>
      <c r="C2" s="20"/>
    </row>
    <row r="3" s="1" customFormat="1" customHeight="1" spans="1:3">
      <c r="A3" s="21"/>
      <c r="B3" s="21"/>
      <c r="C3" s="22" t="s">
        <v>2</v>
      </c>
    </row>
    <row r="4" s="1" customFormat="1" customHeight="1" spans="1:3">
      <c r="A4" s="23" t="s">
        <v>715</v>
      </c>
      <c r="B4" s="23" t="s">
        <v>710</v>
      </c>
      <c r="C4" s="23" t="s">
        <v>716</v>
      </c>
    </row>
    <row r="5" s="1" customFormat="1" customHeight="1" spans="1:3">
      <c r="A5" s="24" t="s">
        <v>717</v>
      </c>
      <c r="B5" s="25">
        <v>95560</v>
      </c>
      <c r="C5" s="24"/>
    </row>
    <row r="6" s="1" customFormat="1" customHeight="1" spans="1:3">
      <c r="A6" s="24" t="s">
        <v>718</v>
      </c>
      <c r="B6" s="25">
        <v>7760</v>
      </c>
      <c r="C6" s="24"/>
    </row>
    <row r="7" s="1" customFormat="1" customHeight="1" spans="1:3">
      <c r="A7" s="24" t="s">
        <v>719</v>
      </c>
      <c r="B7" s="25">
        <v>7400</v>
      </c>
      <c r="C7" s="24"/>
    </row>
    <row r="8" s="1" customFormat="1" customHeight="1" spans="1:3">
      <c r="A8" s="24" t="s">
        <v>720</v>
      </c>
      <c r="B8" s="25">
        <v>87800</v>
      </c>
      <c r="C8" s="24"/>
    </row>
    <row r="9" s="1" customFormat="1" customHeight="1" spans="1:3">
      <c r="A9" s="24" t="s">
        <v>719</v>
      </c>
      <c r="B9" s="25"/>
      <c r="C9" s="24"/>
    </row>
    <row r="10" s="1" customFormat="1" customHeight="1" spans="1:3">
      <c r="A10" s="24" t="s">
        <v>721</v>
      </c>
      <c r="B10" s="25">
        <v>9696</v>
      </c>
      <c r="C10" s="24"/>
    </row>
    <row r="11" s="1" customFormat="1" customHeight="1" spans="1:3">
      <c r="A11" s="24" t="s">
        <v>718</v>
      </c>
      <c r="B11" s="25">
        <v>8310</v>
      </c>
      <c r="C11" s="24"/>
    </row>
    <row r="12" s="1" customFormat="1" customHeight="1" spans="1:3">
      <c r="A12" s="24" t="s">
        <v>720</v>
      </c>
      <c r="B12" s="25">
        <v>1386</v>
      </c>
      <c r="C12" s="24"/>
    </row>
    <row r="13" s="1" customFormat="1" customHeight="1" spans="1:3">
      <c r="A13" s="24" t="s">
        <v>722</v>
      </c>
      <c r="B13" s="25">
        <v>23362.76</v>
      </c>
      <c r="C13" s="24"/>
    </row>
    <row r="14" s="1" customFormat="1" customHeight="1" spans="1:3">
      <c r="A14" s="24" t="s">
        <v>718</v>
      </c>
      <c r="B14" s="26">
        <v>5117.7</v>
      </c>
      <c r="C14" s="27"/>
    </row>
    <row r="15" s="1" customFormat="1" customHeight="1" spans="1:3">
      <c r="A15" s="24" t="s">
        <v>720</v>
      </c>
      <c r="B15" s="26">
        <v>18245.06</v>
      </c>
      <c r="C15" s="24"/>
    </row>
    <row r="16" s="1" customFormat="1" customHeight="1" spans="1:3">
      <c r="A16" s="24" t="s">
        <v>723</v>
      </c>
      <c r="B16" s="25">
        <v>55413</v>
      </c>
      <c r="C16" s="24"/>
    </row>
    <row r="17" s="1" customFormat="1" customHeight="1" spans="1:3">
      <c r="A17" s="24" t="s">
        <v>718</v>
      </c>
      <c r="B17" s="25">
        <v>22907</v>
      </c>
      <c r="C17" s="24"/>
    </row>
    <row r="18" s="1" customFormat="1" customHeight="1" spans="1:3">
      <c r="A18" s="24" t="s">
        <v>724</v>
      </c>
      <c r="B18" s="25">
        <v>20500</v>
      </c>
      <c r="C18" s="24"/>
    </row>
    <row r="19" s="1" customFormat="1" customHeight="1" spans="1:3">
      <c r="A19" s="24" t="s">
        <v>725</v>
      </c>
      <c r="B19" s="25">
        <v>2407</v>
      </c>
      <c r="C19" s="24"/>
    </row>
    <row r="20" s="1" customFormat="1" customHeight="1" spans="1:3">
      <c r="A20" s="24" t="s">
        <v>720</v>
      </c>
      <c r="B20" s="25">
        <v>32506</v>
      </c>
      <c r="C20" s="24"/>
    </row>
    <row r="21" s="1" customFormat="1" customHeight="1" spans="1:3">
      <c r="A21" s="24" t="s">
        <v>724</v>
      </c>
      <c r="B21" s="25">
        <v>26000</v>
      </c>
      <c r="C21" s="24"/>
    </row>
    <row r="22" s="1" customFormat="1" customHeight="1" spans="1:3">
      <c r="A22" s="24" t="s">
        <v>726</v>
      </c>
      <c r="B22" s="25">
        <v>6506</v>
      </c>
      <c r="C22" s="24"/>
    </row>
    <row r="23" s="1" customFormat="1" customHeight="1" spans="1:3">
      <c r="A23" s="24" t="s">
        <v>727</v>
      </c>
      <c r="B23" s="25">
        <v>25098.28</v>
      </c>
      <c r="C23" s="24"/>
    </row>
    <row r="24" s="1" customFormat="1" customHeight="1" spans="1:3">
      <c r="A24" s="24" t="s">
        <v>718</v>
      </c>
      <c r="B24" s="28">
        <v>4935.95</v>
      </c>
      <c r="C24" s="29"/>
    </row>
    <row r="25" s="1" customFormat="1" customHeight="1" spans="1:3">
      <c r="A25" s="24" t="s">
        <v>720</v>
      </c>
      <c r="B25" s="28">
        <v>20162.33</v>
      </c>
      <c r="C25" s="24"/>
    </row>
    <row r="26" s="1" customFormat="1" customHeight="1" spans="1:3">
      <c r="A26" s="30" t="s">
        <v>728</v>
      </c>
      <c r="B26" s="30"/>
      <c r="C26" s="30"/>
    </row>
    <row r="27" s="1" customFormat="1" customHeight="1" spans="1:3">
      <c r="A27" s="31" t="s">
        <v>729</v>
      </c>
      <c r="B27" s="31"/>
      <c r="C27" s="31"/>
    </row>
  </sheetData>
  <mergeCells count="3">
    <mergeCell ref="A2:C2"/>
    <mergeCell ref="A26:C26"/>
    <mergeCell ref="A27:C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B5" sqref="B5:D10"/>
    </sheetView>
  </sheetViews>
  <sheetFormatPr defaultColWidth="9" defaultRowHeight="13.5" outlineLevelCol="3"/>
  <cols>
    <col min="1" max="1" width="42" style="1" customWidth="1"/>
    <col min="2" max="4" width="12.375" style="1" customWidth="1"/>
    <col min="5" max="16384" width="9" style="1"/>
  </cols>
  <sheetData>
    <row r="1" s="1" customFormat="1" ht="27" customHeight="1" spans="1:4">
      <c r="A1" s="8" t="s">
        <v>730</v>
      </c>
      <c r="B1" s="2"/>
      <c r="C1" s="2"/>
      <c r="D1" s="2"/>
    </row>
    <row r="2" s="1" customFormat="1" ht="27" customHeight="1" spans="1:4">
      <c r="A2" s="9" t="s">
        <v>731</v>
      </c>
      <c r="B2" s="9"/>
      <c r="C2" s="9"/>
      <c r="D2" s="9"/>
    </row>
    <row r="3" s="1" customFormat="1" ht="27" customHeight="1" spans="1:4">
      <c r="A3" s="10" t="s">
        <v>2</v>
      </c>
      <c r="B3" s="10"/>
      <c r="C3" s="10"/>
      <c r="D3" s="10"/>
    </row>
    <row r="4" s="1" customFormat="1" ht="27" customHeight="1" spans="1:4">
      <c r="A4" s="11" t="s">
        <v>34</v>
      </c>
      <c r="B4" s="11" t="s">
        <v>732</v>
      </c>
      <c r="C4" s="11" t="s">
        <v>733</v>
      </c>
      <c r="D4" s="11" t="s">
        <v>734</v>
      </c>
    </row>
    <row r="5" s="1" customFormat="1" ht="27" customHeight="1" spans="1:4">
      <c r="A5" s="12" t="s">
        <v>735</v>
      </c>
      <c r="B5" s="13">
        <v>830992.51</v>
      </c>
      <c r="C5" s="13">
        <v>830992.51</v>
      </c>
      <c r="D5" s="13">
        <v>0</v>
      </c>
    </row>
    <row r="6" s="1" customFormat="1" ht="27" customHeight="1" spans="1:4">
      <c r="A6" s="14" t="s">
        <v>736</v>
      </c>
      <c r="B6" s="13">
        <v>217390.51</v>
      </c>
      <c r="C6" s="15">
        <v>217390.51</v>
      </c>
      <c r="D6" s="13"/>
    </row>
    <row r="7" s="1" customFormat="1" ht="27" customHeight="1" spans="1:4">
      <c r="A7" s="16" t="s">
        <v>737</v>
      </c>
      <c r="B7" s="13">
        <v>613602</v>
      </c>
      <c r="C7" s="15">
        <v>613602</v>
      </c>
      <c r="D7" s="13"/>
    </row>
    <row r="8" s="1" customFormat="1" ht="27" customHeight="1" spans="1:4">
      <c r="A8" s="12" t="s">
        <v>738</v>
      </c>
      <c r="B8" s="13">
        <v>89300</v>
      </c>
      <c r="C8" s="13">
        <v>89300</v>
      </c>
      <c r="D8" s="13">
        <v>0</v>
      </c>
    </row>
    <row r="9" s="1" customFormat="1" ht="27" customHeight="1" spans="1:4">
      <c r="A9" s="14" t="s">
        <v>736</v>
      </c>
      <c r="B9" s="13">
        <v>700</v>
      </c>
      <c r="C9" s="13">
        <v>700</v>
      </c>
      <c r="D9" s="13"/>
    </row>
    <row r="10" s="1" customFormat="1" ht="27" customHeight="1" spans="1:4">
      <c r="A10" s="16" t="s">
        <v>737</v>
      </c>
      <c r="B10" s="13">
        <v>88600</v>
      </c>
      <c r="C10" s="13">
        <v>88600</v>
      </c>
      <c r="D10" s="13"/>
    </row>
    <row r="11" s="1" customFormat="1" ht="27" customHeight="1" spans="1:4">
      <c r="A11" s="17" t="s">
        <v>739</v>
      </c>
      <c r="B11" s="17"/>
      <c r="C11" s="17"/>
      <c r="D11" s="17"/>
    </row>
  </sheetData>
  <mergeCells count="3">
    <mergeCell ref="A2:D2"/>
    <mergeCell ref="A3:D3"/>
    <mergeCell ref="A11:D1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E12" sqref="E12"/>
    </sheetView>
  </sheetViews>
  <sheetFormatPr defaultColWidth="9" defaultRowHeight="24" customHeight="1" outlineLevelCol="4"/>
  <cols>
    <col min="1" max="1" width="6.375" style="1" customWidth="1"/>
    <col min="2" max="2" width="24.875" style="1" customWidth="1"/>
    <col min="3" max="3" width="24.75" style="1" customWidth="1"/>
    <col min="4" max="4" width="15.375" style="1" customWidth="1"/>
    <col min="5" max="5" width="16.75" style="1" customWidth="1"/>
    <col min="6" max="16384" width="9" style="1"/>
  </cols>
  <sheetData>
    <row r="1" s="1" customFormat="1" customHeight="1" spans="1:1">
      <c r="A1" s="1" t="s">
        <v>740</v>
      </c>
    </row>
    <row r="2" s="1" customFormat="1" customHeight="1" spans="1:5">
      <c r="A2" s="4" t="s">
        <v>741</v>
      </c>
      <c r="B2" s="4"/>
      <c r="C2" s="4"/>
      <c r="D2" s="4"/>
      <c r="E2" s="4"/>
    </row>
    <row r="3" s="1" customFormat="1" customHeight="1" spans="5:5">
      <c r="E3" s="5" t="s">
        <v>2</v>
      </c>
    </row>
    <row r="4" s="2" customFormat="1" customHeight="1" spans="1:5">
      <c r="A4" s="6" t="s">
        <v>742</v>
      </c>
      <c r="B4" s="6" t="s">
        <v>405</v>
      </c>
      <c r="C4" s="6" t="s">
        <v>743</v>
      </c>
      <c r="D4" s="6" t="s">
        <v>744</v>
      </c>
      <c r="E4" s="6" t="s">
        <v>745</v>
      </c>
    </row>
    <row r="5" s="2" customFormat="1" customHeight="1" spans="1:5">
      <c r="A5" s="6"/>
      <c r="B5" s="6"/>
      <c r="C5" s="6"/>
      <c r="D5" s="6"/>
      <c r="E5" s="6"/>
    </row>
    <row r="6" s="2" customFormat="1" customHeight="1" spans="1:5">
      <c r="A6" s="6"/>
      <c r="B6" s="6"/>
      <c r="C6" s="6"/>
      <c r="D6" s="6"/>
      <c r="E6" s="6"/>
    </row>
    <row r="7" s="2" customFormat="1" customHeight="1" spans="1:5">
      <c r="A7" s="6"/>
      <c r="B7" s="6"/>
      <c r="C7" s="6"/>
      <c r="D7" s="6"/>
      <c r="E7" s="6"/>
    </row>
    <row r="8" s="2" customFormat="1" customHeight="1" spans="1:5">
      <c r="A8" s="6"/>
      <c r="B8" s="6"/>
      <c r="C8" s="6"/>
      <c r="D8" s="6"/>
      <c r="E8" s="6"/>
    </row>
    <row r="9" s="2" customFormat="1" customHeight="1" spans="1:5">
      <c r="A9" s="6"/>
      <c r="B9" s="6"/>
      <c r="C9" s="6"/>
      <c r="D9" s="6"/>
      <c r="E9" s="6"/>
    </row>
    <row r="10" s="2" customFormat="1" customHeight="1" spans="1:5">
      <c r="A10" s="6"/>
      <c r="B10" s="6"/>
      <c r="C10" s="6"/>
      <c r="D10" s="6"/>
      <c r="E10" s="6"/>
    </row>
    <row r="11" s="2" customFormat="1" customHeight="1" spans="1:5">
      <c r="A11" s="6"/>
      <c r="B11" s="6"/>
      <c r="C11" s="6"/>
      <c r="D11" s="6"/>
      <c r="E11" s="6"/>
    </row>
    <row r="12" s="2" customFormat="1" customHeight="1" spans="1:5">
      <c r="A12" s="6"/>
      <c r="B12" s="6"/>
      <c r="C12" s="6"/>
      <c r="D12" s="6"/>
      <c r="E12" s="6"/>
    </row>
    <row r="13" s="2" customFormat="1" customHeight="1" spans="1:5">
      <c r="A13" s="6"/>
      <c r="B13" s="6"/>
      <c r="C13" s="6"/>
      <c r="D13" s="6"/>
      <c r="E13" s="6"/>
    </row>
    <row r="14" s="2" customFormat="1" customHeight="1" spans="1:5">
      <c r="A14" s="6"/>
      <c r="B14" s="6"/>
      <c r="C14" s="6"/>
      <c r="D14" s="6"/>
      <c r="E14" s="6"/>
    </row>
    <row r="15" s="3" customFormat="1" customHeight="1" spans="1:1">
      <c r="A15" s="3" t="s">
        <v>746</v>
      </c>
    </row>
  </sheetData>
  <mergeCells count="2">
    <mergeCell ref="A2:E2"/>
    <mergeCell ref="A15:E1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E16" sqref="E16"/>
    </sheetView>
  </sheetViews>
  <sheetFormatPr defaultColWidth="9" defaultRowHeight="24" customHeight="1" outlineLevelCol="1"/>
  <cols>
    <col min="1" max="1" width="29.875" style="1" customWidth="1"/>
    <col min="2" max="2" width="26.875" style="1" customWidth="1"/>
    <col min="3" max="16384" width="9" style="1"/>
  </cols>
  <sheetData>
    <row r="1" s="1" customFormat="1" customHeight="1" spans="1:1">
      <c r="A1" s="1" t="s">
        <v>747</v>
      </c>
    </row>
    <row r="2" s="1" customFormat="1" customHeight="1" spans="1:2">
      <c r="A2" s="4" t="s">
        <v>748</v>
      </c>
      <c r="B2" s="4"/>
    </row>
    <row r="3" s="1" customFormat="1" customHeight="1" spans="2:2">
      <c r="B3" s="5" t="s">
        <v>2</v>
      </c>
    </row>
    <row r="4" s="2" customFormat="1" customHeight="1" spans="1:2">
      <c r="A4" s="6" t="s">
        <v>749</v>
      </c>
      <c r="B4" s="6" t="s">
        <v>750</v>
      </c>
    </row>
    <row r="5" s="2" customFormat="1" customHeight="1" spans="1:2">
      <c r="A5" s="6" t="s">
        <v>751</v>
      </c>
      <c r="B5" s="6"/>
    </row>
    <row r="6" s="2" customFormat="1" customHeight="1" spans="1:2">
      <c r="A6" s="6" t="s">
        <v>752</v>
      </c>
      <c r="B6" s="6"/>
    </row>
    <row r="7" s="2" customFormat="1" customHeight="1" spans="1:2">
      <c r="A7" s="7" t="s">
        <v>753</v>
      </c>
      <c r="B7" s="6"/>
    </row>
    <row r="8" s="2" customFormat="1" customHeight="1" spans="1:2">
      <c r="A8" s="7" t="s">
        <v>754</v>
      </c>
      <c r="B8" s="6"/>
    </row>
    <row r="9" s="2" customFormat="1" customHeight="1" spans="1:2">
      <c r="A9" s="7" t="s">
        <v>755</v>
      </c>
      <c r="B9" s="6"/>
    </row>
    <row r="10" s="2" customFormat="1" customHeight="1" spans="1:2">
      <c r="A10" s="7" t="s">
        <v>756</v>
      </c>
      <c r="B10" s="6"/>
    </row>
    <row r="11" s="2" customFormat="1" customHeight="1" spans="1:2">
      <c r="A11" s="7" t="s">
        <v>757</v>
      </c>
      <c r="B11" s="6"/>
    </row>
    <row r="12" s="2" customFormat="1" customHeight="1" spans="1:2">
      <c r="A12" s="7" t="s">
        <v>758</v>
      </c>
      <c r="B12" s="6"/>
    </row>
    <row r="13" s="2" customFormat="1" customHeight="1" spans="1:2">
      <c r="A13" s="7" t="s">
        <v>759</v>
      </c>
      <c r="B13" s="6"/>
    </row>
    <row r="14" s="2" customFormat="1" customHeight="1" spans="1:2">
      <c r="A14" s="7" t="s">
        <v>760</v>
      </c>
      <c r="B14" s="6"/>
    </row>
    <row r="15" s="2" customFormat="1" customHeight="1" spans="1:2">
      <c r="A15" s="7" t="s">
        <v>761</v>
      </c>
      <c r="B15" s="6"/>
    </row>
    <row r="16" s="2" customFormat="1" customHeight="1" spans="1:2">
      <c r="A16" s="7" t="s">
        <v>762</v>
      </c>
      <c r="B16" s="6"/>
    </row>
    <row r="17" s="2" customFormat="1" customHeight="1" spans="1:2">
      <c r="A17" s="7" t="s">
        <v>751</v>
      </c>
      <c r="B17" s="6"/>
    </row>
    <row r="18" s="3" customFormat="1" customHeight="1" spans="1:1">
      <c r="A18" s="3" t="s">
        <v>763</v>
      </c>
    </row>
  </sheetData>
  <mergeCells count="1">
    <mergeCell ref="A2:B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0"/>
  <sheetViews>
    <sheetView showZeros="0" workbookViewId="0">
      <selection activeCell="A4" sqref="$A4:$XFD4"/>
    </sheetView>
  </sheetViews>
  <sheetFormatPr defaultColWidth="7" defaultRowHeight="24" customHeight="1"/>
  <cols>
    <col min="1" max="1" width="11.625" style="381" customWidth="1"/>
    <col min="2" max="2" width="42.875" style="381" customWidth="1"/>
    <col min="3" max="3" width="19" style="382" customWidth="1"/>
    <col min="4" max="5" width="7" style="381"/>
    <col min="9" max="10" width="7" style="381"/>
    <col min="12" max="16384" width="7" style="381"/>
  </cols>
  <sheetData>
    <row r="1" customHeight="1" spans="1:1">
      <c r="A1" s="383" t="s">
        <v>79</v>
      </c>
    </row>
    <row r="2" ht="32" customHeight="1" spans="1:3">
      <c r="A2" s="384" t="s">
        <v>80</v>
      </c>
      <c r="B2" s="384"/>
      <c r="C2" s="384"/>
    </row>
    <row r="3" s="380" customFormat="1" customHeight="1" spans="3:11">
      <c r="C3" s="385" t="s">
        <v>2</v>
      </c>
      <c r="F3"/>
      <c r="G3"/>
      <c r="H3"/>
      <c r="K3"/>
    </row>
    <row r="4" s="276" customFormat="1" customHeight="1" spans="1:11">
      <c r="A4" s="289" t="s">
        <v>81</v>
      </c>
      <c r="B4" s="289" t="s">
        <v>82</v>
      </c>
      <c r="C4" s="290" t="s">
        <v>4</v>
      </c>
      <c r="F4"/>
      <c r="G4"/>
      <c r="H4"/>
      <c r="K4"/>
    </row>
    <row r="5" s="380" customFormat="1" customHeight="1" spans="1:11">
      <c r="A5" s="386">
        <v>201</v>
      </c>
      <c r="B5" s="387" t="s">
        <v>83</v>
      </c>
      <c r="C5" s="388">
        <v>169940.17</v>
      </c>
      <c r="F5"/>
      <c r="G5"/>
      <c r="H5"/>
      <c r="K5"/>
    </row>
    <row r="6" s="380" customFormat="1" customHeight="1" spans="1:11">
      <c r="A6" s="386">
        <v>20101</v>
      </c>
      <c r="B6" s="389" t="s">
        <v>84</v>
      </c>
      <c r="C6" s="390">
        <v>660.87</v>
      </c>
      <c r="F6"/>
      <c r="G6"/>
      <c r="H6"/>
      <c r="K6"/>
    </row>
    <row r="7" s="380" customFormat="1" customHeight="1" spans="1:11">
      <c r="A7" s="386">
        <v>2010101</v>
      </c>
      <c r="B7" s="389" t="s">
        <v>85</v>
      </c>
      <c r="C7" s="391">
        <v>423.87</v>
      </c>
      <c r="F7"/>
      <c r="G7"/>
      <c r="H7"/>
      <c r="K7"/>
    </row>
    <row r="8" s="380" customFormat="1" customHeight="1" spans="1:11">
      <c r="A8" s="386">
        <v>2010102</v>
      </c>
      <c r="B8" s="389" t="s">
        <v>86</v>
      </c>
      <c r="C8" s="391">
        <v>5</v>
      </c>
      <c r="F8"/>
      <c r="G8"/>
      <c r="H8"/>
      <c r="K8"/>
    </row>
    <row r="9" s="380" customFormat="1" customHeight="1" spans="1:11">
      <c r="A9" s="386">
        <v>2010104</v>
      </c>
      <c r="B9" s="392" t="s">
        <v>87</v>
      </c>
      <c r="C9" s="391">
        <v>95</v>
      </c>
      <c r="F9"/>
      <c r="G9"/>
      <c r="H9"/>
      <c r="K9"/>
    </row>
    <row r="10" s="380" customFormat="1" customHeight="1" spans="1:11">
      <c r="A10" s="386">
        <v>2010106</v>
      </c>
      <c r="B10" s="392" t="s">
        <v>88</v>
      </c>
      <c r="C10" s="391">
        <v>15</v>
      </c>
      <c r="F10"/>
      <c r="G10"/>
      <c r="H10"/>
      <c r="K10"/>
    </row>
    <row r="11" s="380" customFormat="1" customHeight="1" spans="1:11">
      <c r="A11" s="386">
        <v>2010107</v>
      </c>
      <c r="B11" s="392" t="s">
        <v>89</v>
      </c>
      <c r="C11" s="391">
        <v>5</v>
      </c>
      <c r="F11"/>
      <c r="G11"/>
      <c r="H11"/>
      <c r="K11"/>
    </row>
    <row r="12" s="380" customFormat="1" customHeight="1" spans="1:11">
      <c r="A12" s="386">
        <v>2010108</v>
      </c>
      <c r="B12" s="387" t="s">
        <v>90</v>
      </c>
      <c r="C12" s="391">
        <v>117</v>
      </c>
      <c r="F12"/>
      <c r="G12"/>
      <c r="H12"/>
      <c r="K12"/>
    </row>
    <row r="13" s="380" customFormat="1" customHeight="1" spans="1:11">
      <c r="A13" s="386">
        <v>20102</v>
      </c>
      <c r="B13" s="387" t="s">
        <v>91</v>
      </c>
      <c r="C13" s="391">
        <v>453.98</v>
      </c>
      <c r="F13"/>
      <c r="G13"/>
      <c r="H13"/>
      <c r="K13"/>
    </row>
    <row r="14" s="380" customFormat="1" customHeight="1" spans="1:11">
      <c r="A14" s="386">
        <v>2010201</v>
      </c>
      <c r="B14" s="387" t="s">
        <v>85</v>
      </c>
      <c r="C14" s="391">
        <v>390.48</v>
      </c>
      <c r="F14"/>
      <c r="G14"/>
      <c r="H14"/>
      <c r="K14"/>
    </row>
    <row r="15" s="380" customFormat="1" customHeight="1" spans="1:11">
      <c r="A15" s="386">
        <v>2010202</v>
      </c>
      <c r="B15" s="387" t="s">
        <v>86</v>
      </c>
      <c r="C15" s="391">
        <v>17</v>
      </c>
      <c r="F15"/>
      <c r="G15"/>
      <c r="H15"/>
      <c r="K15"/>
    </row>
    <row r="16" s="380" customFormat="1" customHeight="1" spans="1:11">
      <c r="A16" s="386">
        <v>2010204</v>
      </c>
      <c r="B16" s="387" t="s">
        <v>92</v>
      </c>
      <c r="C16" s="391">
        <v>1.5</v>
      </c>
      <c r="F16"/>
      <c r="G16"/>
      <c r="H16"/>
      <c r="K16"/>
    </row>
    <row r="17" s="380" customFormat="1" customHeight="1" spans="1:11">
      <c r="A17" s="386">
        <v>2010206</v>
      </c>
      <c r="B17" s="387" t="s">
        <v>93</v>
      </c>
      <c r="C17" s="391">
        <v>45</v>
      </c>
      <c r="F17"/>
      <c r="G17"/>
      <c r="H17"/>
      <c r="K17"/>
    </row>
    <row r="18" s="380" customFormat="1" customHeight="1" spans="1:11">
      <c r="A18" s="386">
        <v>20103</v>
      </c>
      <c r="B18" s="389" t="s">
        <v>94</v>
      </c>
      <c r="C18" s="390">
        <v>33262.97</v>
      </c>
      <c r="F18"/>
      <c r="G18"/>
      <c r="H18"/>
      <c r="K18"/>
    </row>
    <row r="19" s="380" customFormat="1" customHeight="1" spans="1:11">
      <c r="A19" s="386">
        <v>2010301</v>
      </c>
      <c r="B19" s="389" t="s">
        <v>85</v>
      </c>
      <c r="C19" s="391">
        <v>24128.89</v>
      </c>
      <c r="F19"/>
      <c r="G19"/>
      <c r="H19"/>
      <c r="K19"/>
    </row>
    <row r="20" s="380" customFormat="1" customHeight="1" spans="1:11">
      <c r="A20" s="386">
        <v>2010302</v>
      </c>
      <c r="B20" s="389" t="s">
        <v>86</v>
      </c>
      <c r="C20" s="391">
        <v>1264.24</v>
      </c>
      <c r="F20"/>
      <c r="G20"/>
      <c r="H20"/>
      <c r="K20"/>
    </row>
    <row r="21" s="380" customFormat="1" customHeight="1" spans="1:11">
      <c r="A21" s="386">
        <v>2010303</v>
      </c>
      <c r="B21" s="392" t="s">
        <v>95</v>
      </c>
      <c r="C21" s="391">
        <v>2741.62</v>
      </c>
      <c r="F21"/>
      <c r="G21"/>
      <c r="H21"/>
      <c r="K21"/>
    </row>
    <row r="22" s="380" customFormat="1" customHeight="1" spans="1:11">
      <c r="A22" s="386">
        <v>2010308</v>
      </c>
      <c r="B22" s="392" t="s">
        <v>96</v>
      </c>
      <c r="C22" s="391">
        <v>453.49</v>
      </c>
      <c r="F22"/>
      <c r="G22"/>
      <c r="H22"/>
      <c r="K22"/>
    </row>
    <row r="23" s="380" customFormat="1" customHeight="1" spans="1:11">
      <c r="A23" s="386">
        <v>2010350</v>
      </c>
      <c r="B23" s="392" t="s">
        <v>97</v>
      </c>
      <c r="C23" s="391">
        <v>1463.73</v>
      </c>
      <c r="F23"/>
      <c r="G23"/>
      <c r="H23"/>
      <c r="K23"/>
    </row>
    <row r="24" s="380" customFormat="1" customHeight="1" spans="1:11">
      <c r="A24" s="386">
        <v>2010399</v>
      </c>
      <c r="B24" s="392" t="s">
        <v>98</v>
      </c>
      <c r="C24" s="391">
        <v>3211</v>
      </c>
      <c r="F24"/>
      <c r="G24"/>
      <c r="H24"/>
      <c r="K24"/>
    </row>
    <row r="25" s="380" customFormat="1" customHeight="1" spans="1:11">
      <c r="A25" s="386">
        <v>20104</v>
      </c>
      <c r="B25" s="392" t="s">
        <v>99</v>
      </c>
      <c r="C25" s="391">
        <v>4136.12</v>
      </c>
      <c r="F25"/>
      <c r="G25"/>
      <c r="H25"/>
      <c r="K25"/>
    </row>
    <row r="26" s="380" customFormat="1" customHeight="1" spans="1:11">
      <c r="A26" s="386">
        <v>2010401</v>
      </c>
      <c r="B26" s="392" t="s">
        <v>85</v>
      </c>
      <c r="C26" s="391">
        <v>1023.12</v>
      </c>
      <c r="F26"/>
      <c r="G26"/>
      <c r="H26"/>
      <c r="K26"/>
    </row>
    <row r="27" s="380" customFormat="1" customHeight="1" spans="1:11">
      <c r="A27" s="386">
        <v>2010402</v>
      </c>
      <c r="B27" s="389" t="s">
        <v>86</v>
      </c>
      <c r="C27" s="390">
        <v>3113</v>
      </c>
      <c r="F27"/>
      <c r="G27"/>
      <c r="H27"/>
      <c r="K27"/>
    </row>
    <row r="28" s="380" customFormat="1" customHeight="1" spans="1:11">
      <c r="A28" s="386">
        <v>20105</v>
      </c>
      <c r="B28" s="389" t="s">
        <v>100</v>
      </c>
      <c r="C28" s="391">
        <v>361.43</v>
      </c>
      <c r="F28"/>
      <c r="G28"/>
      <c r="H28"/>
      <c r="K28"/>
    </row>
    <row r="29" s="380" customFormat="1" customHeight="1" spans="1:11">
      <c r="A29" s="386">
        <v>2010501</v>
      </c>
      <c r="B29" s="389" t="s">
        <v>85</v>
      </c>
      <c r="C29" s="391">
        <v>271.43</v>
      </c>
      <c r="F29"/>
      <c r="G29"/>
      <c r="H29"/>
      <c r="K29"/>
    </row>
    <row r="30" s="380" customFormat="1" customHeight="1" spans="1:11">
      <c r="A30" s="386">
        <v>2010505</v>
      </c>
      <c r="B30" s="392" t="s">
        <v>101</v>
      </c>
      <c r="C30" s="391">
        <v>90</v>
      </c>
      <c r="F30"/>
      <c r="G30"/>
      <c r="H30"/>
      <c r="K30"/>
    </row>
    <row r="31" s="380" customFormat="1" customHeight="1" spans="1:11">
      <c r="A31" s="386">
        <v>20106</v>
      </c>
      <c r="B31" s="392" t="s">
        <v>102</v>
      </c>
      <c r="C31" s="391">
        <v>3267.33</v>
      </c>
      <c r="F31"/>
      <c r="G31"/>
      <c r="H31"/>
      <c r="K31"/>
    </row>
    <row r="32" s="380" customFormat="1" customHeight="1" spans="1:11">
      <c r="A32" s="386">
        <v>2010601</v>
      </c>
      <c r="B32" s="392" t="s">
        <v>85</v>
      </c>
      <c r="C32" s="391">
        <v>1231.08</v>
      </c>
      <c r="F32"/>
      <c r="G32"/>
      <c r="H32"/>
      <c r="K32"/>
    </row>
    <row r="33" s="380" customFormat="1" customHeight="1" spans="1:11">
      <c r="A33" s="386">
        <v>2010604</v>
      </c>
      <c r="B33" s="393" t="s">
        <v>103</v>
      </c>
      <c r="C33" s="391">
        <v>80</v>
      </c>
      <c r="F33"/>
      <c r="G33"/>
      <c r="H33"/>
      <c r="K33"/>
    </row>
    <row r="34" s="380" customFormat="1" customHeight="1" spans="1:11">
      <c r="A34" s="386">
        <v>2010605</v>
      </c>
      <c r="B34" s="389" t="s">
        <v>104</v>
      </c>
      <c r="C34" s="391">
        <v>102</v>
      </c>
      <c r="F34"/>
      <c r="G34"/>
      <c r="H34"/>
      <c r="K34"/>
    </row>
    <row r="35" s="380" customFormat="1" customHeight="1" spans="1:11">
      <c r="A35" s="386">
        <v>2010606</v>
      </c>
      <c r="B35" s="392" t="s">
        <v>105</v>
      </c>
      <c r="C35" s="391">
        <v>30</v>
      </c>
      <c r="F35"/>
      <c r="G35"/>
      <c r="H35"/>
      <c r="K35"/>
    </row>
    <row r="36" s="380" customFormat="1" customHeight="1" spans="1:11">
      <c r="A36" s="386">
        <v>2010608</v>
      </c>
      <c r="B36" s="392" t="s">
        <v>106</v>
      </c>
      <c r="C36" s="391">
        <v>900</v>
      </c>
      <c r="F36"/>
      <c r="G36"/>
      <c r="H36"/>
      <c r="K36"/>
    </row>
    <row r="37" s="380" customFormat="1" customHeight="1" spans="1:11">
      <c r="A37" s="386">
        <v>2010699</v>
      </c>
      <c r="B37" s="392" t="s">
        <v>107</v>
      </c>
      <c r="C37" s="391">
        <v>924.25</v>
      </c>
      <c r="F37"/>
      <c r="G37"/>
      <c r="H37"/>
      <c r="K37"/>
    </row>
    <row r="38" s="380" customFormat="1" customHeight="1" spans="1:11">
      <c r="A38" s="386">
        <v>20107</v>
      </c>
      <c r="B38" s="389" t="s">
        <v>108</v>
      </c>
      <c r="C38" s="390">
        <v>5770</v>
      </c>
      <c r="F38"/>
      <c r="G38"/>
      <c r="H38"/>
      <c r="K38"/>
    </row>
    <row r="39" s="380" customFormat="1" customHeight="1" spans="1:11">
      <c r="A39" s="386">
        <v>2010701</v>
      </c>
      <c r="B39" s="389" t="s">
        <v>85</v>
      </c>
      <c r="C39" s="391">
        <v>5300</v>
      </c>
      <c r="F39"/>
      <c r="G39"/>
      <c r="H39"/>
      <c r="K39"/>
    </row>
    <row r="40" s="380" customFormat="1" customHeight="1" spans="1:11">
      <c r="A40" s="386">
        <v>2010799</v>
      </c>
      <c r="B40" s="389" t="s">
        <v>109</v>
      </c>
      <c r="C40" s="391">
        <v>470</v>
      </c>
      <c r="F40"/>
      <c r="G40"/>
      <c r="H40"/>
      <c r="K40"/>
    </row>
    <row r="41" s="380" customFormat="1" customHeight="1" spans="1:11">
      <c r="A41" s="386">
        <v>20108</v>
      </c>
      <c r="B41" s="392" t="s">
        <v>110</v>
      </c>
      <c r="C41" s="391">
        <v>892.75</v>
      </c>
      <c r="F41"/>
      <c r="G41"/>
      <c r="H41"/>
      <c r="K41"/>
    </row>
    <row r="42" s="380" customFormat="1" customHeight="1" spans="1:11">
      <c r="A42" s="386">
        <v>2010801</v>
      </c>
      <c r="B42" s="392" t="s">
        <v>85</v>
      </c>
      <c r="C42" s="391">
        <v>449.75</v>
      </c>
      <c r="F42"/>
      <c r="G42"/>
      <c r="H42"/>
      <c r="K42"/>
    </row>
    <row r="43" s="380" customFormat="1" customHeight="1" spans="1:11">
      <c r="A43" s="386">
        <v>2010804</v>
      </c>
      <c r="B43" s="392" t="s">
        <v>111</v>
      </c>
      <c r="C43" s="391">
        <v>385</v>
      </c>
      <c r="F43"/>
      <c r="G43"/>
      <c r="H43"/>
      <c r="K43"/>
    </row>
    <row r="44" s="380" customFormat="1" customHeight="1" spans="1:11">
      <c r="A44" s="386">
        <v>2010805</v>
      </c>
      <c r="B44" s="389" t="s">
        <v>112</v>
      </c>
      <c r="C44" s="391">
        <v>25</v>
      </c>
      <c r="F44"/>
      <c r="G44"/>
      <c r="H44"/>
      <c r="K44"/>
    </row>
    <row r="45" s="380" customFormat="1" customHeight="1" spans="1:11">
      <c r="A45" s="386">
        <v>2010806</v>
      </c>
      <c r="B45" s="389" t="s">
        <v>113</v>
      </c>
      <c r="C45" s="391">
        <v>33</v>
      </c>
      <c r="F45"/>
      <c r="G45"/>
      <c r="H45"/>
      <c r="K45"/>
    </row>
    <row r="46" s="380" customFormat="1" customHeight="1" spans="1:11">
      <c r="A46" s="386">
        <v>20111</v>
      </c>
      <c r="B46" s="389" t="s">
        <v>114</v>
      </c>
      <c r="C46" s="391">
        <v>1615.48</v>
      </c>
      <c r="F46"/>
      <c r="G46"/>
      <c r="H46"/>
      <c r="K46"/>
    </row>
    <row r="47" s="380" customFormat="1" customHeight="1" spans="1:11">
      <c r="A47" s="386">
        <v>2011101</v>
      </c>
      <c r="B47" s="389" t="s">
        <v>85</v>
      </c>
      <c r="C47" s="391">
        <v>1290.48</v>
      </c>
      <c r="F47"/>
      <c r="G47"/>
      <c r="H47"/>
      <c r="K47"/>
    </row>
    <row r="48" s="380" customFormat="1" customHeight="1" spans="1:11">
      <c r="A48" s="386">
        <v>2011102</v>
      </c>
      <c r="B48" s="392" t="s">
        <v>86</v>
      </c>
      <c r="C48" s="391">
        <v>325</v>
      </c>
      <c r="F48"/>
      <c r="G48"/>
      <c r="H48"/>
      <c r="K48"/>
    </row>
    <row r="49" s="380" customFormat="1" customHeight="1" spans="1:11">
      <c r="A49" s="386">
        <v>20113</v>
      </c>
      <c r="B49" s="392" t="s">
        <v>115</v>
      </c>
      <c r="C49" s="390">
        <v>2483.98</v>
      </c>
      <c r="F49"/>
      <c r="G49"/>
      <c r="H49"/>
      <c r="K49"/>
    </row>
    <row r="50" s="380" customFormat="1" customHeight="1" spans="1:11">
      <c r="A50" s="386">
        <v>2011301</v>
      </c>
      <c r="B50" s="392" t="s">
        <v>85</v>
      </c>
      <c r="C50" s="391">
        <v>1268.98</v>
      </c>
      <c r="F50"/>
      <c r="G50"/>
      <c r="H50"/>
      <c r="K50"/>
    </row>
    <row r="51" s="380" customFormat="1" customHeight="1" spans="1:11">
      <c r="A51" s="386">
        <v>2011308</v>
      </c>
      <c r="B51" s="387" t="s">
        <v>116</v>
      </c>
      <c r="C51" s="391">
        <v>1200</v>
      </c>
      <c r="F51"/>
      <c r="G51"/>
      <c r="H51"/>
      <c r="K51"/>
    </row>
    <row r="52" s="380" customFormat="1" customHeight="1" spans="1:11">
      <c r="A52" s="386">
        <v>2011399</v>
      </c>
      <c r="B52" s="389" t="s">
        <v>117</v>
      </c>
      <c r="C52" s="391">
        <v>15</v>
      </c>
      <c r="F52"/>
      <c r="G52"/>
      <c r="H52"/>
      <c r="K52"/>
    </row>
    <row r="53" s="380" customFormat="1" customHeight="1" spans="1:11">
      <c r="A53" s="386">
        <v>20126</v>
      </c>
      <c r="B53" s="389" t="s">
        <v>118</v>
      </c>
      <c r="C53" s="391">
        <v>171.41</v>
      </c>
      <c r="F53"/>
      <c r="G53"/>
      <c r="H53"/>
      <c r="K53"/>
    </row>
    <row r="54" s="380" customFormat="1" customHeight="1" spans="1:11">
      <c r="A54" s="386">
        <v>2012601</v>
      </c>
      <c r="B54" s="389" t="s">
        <v>85</v>
      </c>
      <c r="C54" s="391">
        <v>149.41</v>
      </c>
      <c r="F54"/>
      <c r="G54"/>
      <c r="H54"/>
      <c r="K54"/>
    </row>
    <row r="55" s="380" customFormat="1" customHeight="1" spans="1:11">
      <c r="A55" s="386">
        <v>2012602</v>
      </c>
      <c r="B55" s="392" t="s">
        <v>86</v>
      </c>
      <c r="C55" s="391">
        <v>22</v>
      </c>
      <c r="F55"/>
      <c r="G55"/>
      <c r="H55"/>
      <c r="K55"/>
    </row>
    <row r="56" s="380" customFormat="1" customHeight="1" spans="1:11">
      <c r="A56" s="386">
        <v>20128</v>
      </c>
      <c r="B56" s="392" t="s">
        <v>119</v>
      </c>
      <c r="C56" s="391">
        <v>98.79</v>
      </c>
      <c r="F56"/>
      <c r="G56"/>
      <c r="H56"/>
      <c r="K56"/>
    </row>
    <row r="57" s="380" customFormat="1" customHeight="1" spans="1:11">
      <c r="A57" s="386">
        <v>2012801</v>
      </c>
      <c r="B57" s="392" t="s">
        <v>85</v>
      </c>
      <c r="C57" s="391">
        <v>94.79</v>
      </c>
      <c r="F57"/>
      <c r="G57"/>
      <c r="H57"/>
      <c r="K57"/>
    </row>
    <row r="58" s="380" customFormat="1" customHeight="1" spans="1:11">
      <c r="A58" s="386">
        <v>2012802</v>
      </c>
      <c r="B58" s="389" t="s">
        <v>86</v>
      </c>
      <c r="C58" s="391">
        <v>4</v>
      </c>
      <c r="F58"/>
      <c r="G58"/>
      <c r="H58"/>
      <c r="K58"/>
    </row>
    <row r="59" s="380" customFormat="1" customHeight="1" spans="1:11">
      <c r="A59" s="386">
        <v>20129</v>
      </c>
      <c r="B59" s="392" t="s">
        <v>120</v>
      </c>
      <c r="C59" s="391">
        <v>937.1</v>
      </c>
      <c r="F59"/>
      <c r="G59"/>
      <c r="H59"/>
      <c r="K59"/>
    </row>
    <row r="60" s="380" customFormat="1" customHeight="1" spans="1:11">
      <c r="A60" s="386">
        <v>2012901</v>
      </c>
      <c r="B60" s="393" t="s">
        <v>85</v>
      </c>
      <c r="C60" s="390">
        <v>807.1</v>
      </c>
      <c r="F60"/>
      <c r="G60"/>
      <c r="H60"/>
      <c r="K60"/>
    </row>
    <row r="61" s="380" customFormat="1" customHeight="1" spans="1:11">
      <c r="A61" s="386">
        <v>2012902</v>
      </c>
      <c r="B61" s="392" t="s">
        <v>86</v>
      </c>
      <c r="C61" s="391">
        <v>120</v>
      </c>
      <c r="F61"/>
      <c r="G61"/>
      <c r="H61"/>
      <c r="K61"/>
    </row>
    <row r="62" s="380" customFormat="1" customHeight="1" spans="1:11">
      <c r="A62" s="386">
        <v>2012999</v>
      </c>
      <c r="B62" s="387" t="s">
        <v>121</v>
      </c>
      <c r="C62" s="391">
        <v>10</v>
      </c>
      <c r="F62"/>
      <c r="G62"/>
      <c r="H62"/>
      <c r="K62"/>
    </row>
    <row r="63" s="380" customFormat="1" customHeight="1" spans="1:11">
      <c r="A63" s="386">
        <v>20131</v>
      </c>
      <c r="B63" s="387" t="s">
        <v>122</v>
      </c>
      <c r="C63" s="391">
        <v>1008.6</v>
      </c>
      <c r="F63"/>
      <c r="G63"/>
      <c r="H63"/>
      <c r="K63"/>
    </row>
    <row r="64" s="380" customFormat="1" customHeight="1" spans="1:11">
      <c r="A64" s="386">
        <v>2013101</v>
      </c>
      <c r="B64" s="387" t="s">
        <v>85</v>
      </c>
      <c r="C64" s="391">
        <v>633.6</v>
      </c>
      <c r="F64"/>
      <c r="G64"/>
      <c r="H64"/>
      <c r="K64"/>
    </row>
    <row r="65" s="380" customFormat="1" customHeight="1" spans="1:11">
      <c r="A65" s="386">
        <v>2013102</v>
      </c>
      <c r="B65" s="387" t="s">
        <v>86</v>
      </c>
      <c r="C65" s="391">
        <v>375</v>
      </c>
      <c r="F65"/>
      <c r="G65"/>
      <c r="H65"/>
      <c r="K65"/>
    </row>
    <row r="66" s="380" customFormat="1" customHeight="1" spans="1:11">
      <c r="A66" s="386">
        <v>20132</v>
      </c>
      <c r="B66" s="387" t="s">
        <v>123</v>
      </c>
      <c r="C66" s="391">
        <v>2383.29</v>
      </c>
      <c r="F66"/>
      <c r="G66"/>
      <c r="H66"/>
      <c r="K66"/>
    </row>
    <row r="67" s="380" customFormat="1" customHeight="1" spans="1:11">
      <c r="A67" s="386">
        <v>2013201</v>
      </c>
      <c r="B67" s="389" t="s">
        <v>85</v>
      </c>
      <c r="C67" s="391">
        <v>648.49</v>
      </c>
      <c r="F67"/>
      <c r="G67"/>
      <c r="H67"/>
      <c r="K67"/>
    </row>
    <row r="68" s="380" customFormat="1" customHeight="1" spans="1:11">
      <c r="A68" s="386">
        <v>2013202</v>
      </c>
      <c r="B68" s="392" t="s">
        <v>86</v>
      </c>
      <c r="C68" s="391">
        <v>1644.8</v>
      </c>
      <c r="F68"/>
      <c r="G68"/>
      <c r="H68"/>
      <c r="K68"/>
    </row>
    <row r="69" s="380" customFormat="1" customHeight="1" spans="1:11">
      <c r="A69" s="386">
        <v>2013204</v>
      </c>
      <c r="B69" s="392" t="s">
        <v>124</v>
      </c>
      <c r="C69" s="391">
        <v>90</v>
      </c>
      <c r="F69"/>
      <c r="G69"/>
      <c r="H69"/>
      <c r="K69"/>
    </row>
    <row r="70" s="380" customFormat="1" customHeight="1" spans="1:11">
      <c r="A70" s="386">
        <v>20133</v>
      </c>
      <c r="B70" s="392" t="s">
        <v>125</v>
      </c>
      <c r="C70" s="391">
        <v>2229.32</v>
      </c>
      <c r="F70"/>
      <c r="G70"/>
      <c r="H70"/>
      <c r="K70"/>
    </row>
    <row r="71" s="380" customFormat="1" customHeight="1" spans="1:11">
      <c r="A71" s="386">
        <v>2013301</v>
      </c>
      <c r="B71" s="389" t="s">
        <v>85</v>
      </c>
      <c r="C71" s="390">
        <v>437.43</v>
      </c>
      <c r="F71"/>
      <c r="G71"/>
      <c r="H71"/>
      <c r="K71"/>
    </row>
    <row r="72" s="380" customFormat="1" customHeight="1" spans="1:11">
      <c r="A72" s="386">
        <v>2013399</v>
      </c>
      <c r="B72" s="389" t="s">
        <v>126</v>
      </c>
      <c r="C72" s="391">
        <v>1791.89</v>
      </c>
      <c r="F72"/>
      <c r="G72"/>
      <c r="H72"/>
      <c r="K72"/>
    </row>
    <row r="73" s="380" customFormat="1" customHeight="1" spans="1:11">
      <c r="A73" s="386">
        <v>20134</v>
      </c>
      <c r="B73" s="389" t="s">
        <v>127</v>
      </c>
      <c r="C73" s="391">
        <v>180.64</v>
      </c>
      <c r="F73"/>
      <c r="G73"/>
      <c r="H73"/>
      <c r="K73"/>
    </row>
    <row r="74" s="380" customFormat="1" customHeight="1" spans="1:11">
      <c r="A74" s="386">
        <v>2013401</v>
      </c>
      <c r="B74" s="392" t="s">
        <v>85</v>
      </c>
      <c r="C74" s="391">
        <v>148.76</v>
      </c>
      <c r="F74"/>
      <c r="G74"/>
      <c r="H74"/>
      <c r="K74"/>
    </row>
    <row r="75" s="380" customFormat="1" customHeight="1" spans="1:11">
      <c r="A75" s="386">
        <v>2013402</v>
      </c>
      <c r="B75" s="389" t="s">
        <v>86</v>
      </c>
      <c r="C75" s="391">
        <v>10</v>
      </c>
      <c r="F75"/>
      <c r="G75"/>
      <c r="H75"/>
      <c r="K75"/>
    </row>
    <row r="76" s="380" customFormat="1" customHeight="1" spans="1:11">
      <c r="A76" s="386">
        <v>2013404</v>
      </c>
      <c r="B76" s="392" t="s">
        <v>128</v>
      </c>
      <c r="C76" s="391">
        <v>21.88</v>
      </c>
      <c r="F76"/>
      <c r="G76"/>
      <c r="H76"/>
      <c r="K76"/>
    </row>
    <row r="77" s="380" customFormat="1" customHeight="1" spans="1:11">
      <c r="A77" s="386">
        <v>20136</v>
      </c>
      <c r="B77" s="392" t="s">
        <v>129</v>
      </c>
      <c r="C77" s="391">
        <v>1269.13</v>
      </c>
      <c r="F77"/>
      <c r="G77"/>
      <c r="H77"/>
      <c r="K77"/>
    </row>
    <row r="78" s="380" customFormat="1" customHeight="1" spans="1:11">
      <c r="A78" s="386">
        <v>2013601</v>
      </c>
      <c r="B78" s="392" t="s">
        <v>85</v>
      </c>
      <c r="C78" s="391">
        <v>199.05</v>
      </c>
      <c r="F78"/>
      <c r="G78"/>
      <c r="H78"/>
      <c r="K78"/>
    </row>
    <row r="79" s="380" customFormat="1" customHeight="1" spans="1:11">
      <c r="A79" s="386">
        <v>2013602</v>
      </c>
      <c r="B79" s="392" t="s">
        <v>86</v>
      </c>
      <c r="C79" s="390">
        <v>1070.08</v>
      </c>
      <c r="F79"/>
      <c r="G79"/>
      <c r="H79"/>
      <c r="K79"/>
    </row>
    <row r="80" s="380" customFormat="1" customHeight="1" spans="1:11">
      <c r="A80" s="386">
        <v>20137</v>
      </c>
      <c r="B80" s="389" t="s">
        <v>130</v>
      </c>
      <c r="C80" s="391">
        <v>136.56</v>
      </c>
      <c r="F80"/>
      <c r="G80"/>
      <c r="H80"/>
      <c r="K80"/>
    </row>
    <row r="81" s="380" customFormat="1" customHeight="1" spans="1:11">
      <c r="A81" s="386">
        <v>2013701</v>
      </c>
      <c r="B81" s="389" t="s">
        <v>85</v>
      </c>
      <c r="C81" s="391">
        <v>116.56</v>
      </c>
      <c r="F81"/>
      <c r="G81"/>
      <c r="H81"/>
      <c r="K81"/>
    </row>
    <row r="82" s="380" customFormat="1" customHeight="1" spans="1:11">
      <c r="A82" s="386">
        <v>2013702</v>
      </c>
      <c r="B82" s="389" t="s">
        <v>86</v>
      </c>
      <c r="C82" s="391">
        <v>20</v>
      </c>
      <c r="F82"/>
      <c r="G82"/>
      <c r="H82"/>
      <c r="K82"/>
    </row>
    <row r="83" s="380" customFormat="1" customHeight="1" spans="1:11">
      <c r="A83" s="386">
        <v>20138</v>
      </c>
      <c r="B83" s="394" t="s">
        <v>131</v>
      </c>
      <c r="C83" s="391">
        <v>3802.69</v>
      </c>
      <c r="F83"/>
      <c r="G83"/>
      <c r="H83"/>
      <c r="K83"/>
    </row>
    <row r="84" s="380" customFormat="1" customHeight="1" spans="1:11">
      <c r="A84" s="386">
        <v>2013801</v>
      </c>
      <c r="B84" s="392" t="s">
        <v>85</v>
      </c>
      <c r="C84" s="391">
        <v>2596.94</v>
      </c>
      <c r="F84"/>
      <c r="G84"/>
      <c r="H84"/>
      <c r="K84"/>
    </row>
    <row r="85" s="380" customFormat="1" customHeight="1" spans="1:11">
      <c r="A85" s="386">
        <v>2013804</v>
      </c>
      <c r="B85" s="392" t="s">
        <v>132</v>
      </c>
      <c r="C85" s="391">
        <v>140</v>
      </c>
      <c r="F85"/>
      <c r="G85"/>
      <c r="H85"/>
      <c r="K85"/>
    </row>
    <row r="86" s="380" customFormat="1" customHeight="1" spans="1:11">
      <c r="A86" s="386">
        <v>2013805</v>
      </c>
      <c r="B86" s="392" t="s">
        <v>133</v>
      </c>
      <c r="C86" s="391">
        <v>285.75</v>
      </c>
      <c r="F86"/>
      <c r="G86"/>
      <c r="H86"/>
      <c r="K86"/>
    </row>
    <row r="87" s="380" customFormat="1" customHeight="1" spans="1:11">
      <c r="A87" s="386">
        <v>2013808</v>
      </c>
      <c r="B87" s="387" t="s">
        <v>113</v>
      </c>
      <c r="C87" s="391">
        <v>80</v>
      </c>
      <c r="F87"/>
      <c r="G87"/>
      <c r="H87"/>
      <c r="K87"/>
    </row>
    <row r="88" s="380" customFormat="1" customHeight="1" spans="1:11">
      <c r="A88" s="386">
        <v>2013899</v>
      </c>
      <c r="B88" s="389" t="s">
        <v>134</v>
      </c>
      <c r="C88" s="390">
        <v>700</v>
      </c>
      <c r="F88"/>
      <c r="G88"/>
      <c r="H88"/>
      <c r="K88"/>
    </row>
    <row r="89" s="380" customFormat="1" customHeight="1" spans="1:11">
      <c r="A89" s="386">
        <v>20199</v>
      </c>
      <c r="B89" s="389" t="s">
        <v>135</v>
      </c>
      <c r="C89" s="391">
        <v>104817.73</v>
      </c>
      <c r="F89"/>
      <c r="G89"/>
      <c r="H89"/>
      <c r="K89"/>
    </row>
    <row r="90" s="380" customFormat="1" customHeight="1" spans="1:11">
      <c r="A90" s="386">
        <v>2019999</v>
      </c>
      <c r="B90" s="392" t="s">
        <v>135</v>
      </c>
      <c r="C90" s="391">
        <v>104817.73</v>
      </c>
      <c r="F90"/>
      <c r="G90"/>
      <c r="H90"/>
      <c r="K90"/>
    </row>
    <row r="91" s="380" customFormat="1" customHeight="1" spans="1:11">
      <c r="A91" s="386">
        <v>204</v>
      </c>
      <c r="B91" s="392" t="s">
        <v>136</v>
      </c>
      <c r="C91" s="391">
        <v>3454.84</v>
      </c>
      <c r="F91"/>
      <c r="G91"/>
      <c r="H91"/>
      <c r="K91"/>
    </row>
    <row r="92" s="380" customFormat="1" customHeight="1" spans="1:11">
      <c r="A92" s="386">
        <v>20402</v>
      </c>
      <c r="B92" s="389" t="s">
        <v>137</v>
      </c>
      <c r="C92" s="391">
        <v>2196.1</v>
      </c>
      <c r="F92"/>
      <c r="G92"/>
      <c r="H92"/>
      <c r="K92"/>
    </row>
    <row r="93" s="380" customFormat="1" customHeight="1" spans="1:11">
      <c r="A93" s="386">
        <v>2040220</v>
      </c>
      <c r="B93" s="389" t="s">
        <v>138</v>
      </c>
      <c r="C93" s="391">
        <v>10</v>
      </c>
      <c r="F93"/>
      <c r="G93"/>
      <c r="H93"/>
      <c r="K93"/>
    </row>
    <row r="94" s="380" customFormat="1" customHeight="1" spans="1:11">
      <c r="A94" s="386">
        <v>2040299</v>
      </c>
      <c r="B94" s="389" t="s">
        <v>139</v>
      </c>
      <c r="C94" s="391">
        <v>2186.1</v>
      </c>
      <c r="F94"/>
      <c r="G94"/>
      <c r="H94"/>
      <c r="K94"/>
    </row>
    <row r="95" s="380" customFormat="1" customHeight="1" spans="1:11">
      <c r="A95" s="386">
        <v>20406</v>
      </c>
      <c r="B95" s="389" t="s">
        <v>140</v>
      </c>
      <c r="C95" s="391">
        <v>981.81</v>
      </c>
      <c r="F95"/>
      <c r="G95"/>
      <c r="H95"/>
      <c r="K95"/>
    </row>
    <row r="96" s="380" customFormat="1" customHeight="1" spans="1:11">
      <c r="A96" s="386">
        <v>2040601</v>
      </c>
      <c r="B96" s="389" t="s">
        <v>85</v>
      </c>
      <c r="C96" s="391">
        <v>796.81</v>
      </c>
      <c r="F96"/>
      <c r="G96"/>
      <c r="H96"/>
      <c r="K96"/>
    </row>
    <row r="97" s="380" customFormat="1" customHeight="1" spans="1:11">
      <c r="A97" s="386">
        <v>2040602</v>
      </c>
      <c r="B97" s="389" t="s">
        <v>86</v>
      </c>
      <c r="C97" s="391">
        <v>52</v>
      </c>
      <c r="F97"/>
      <c r="G97"/>
      <c r="H97"/>
      <c r="K97"/>
    </row>
    <row r="98" s="380" customFormat="1" customHeight="1" spans="1:11">
      <c r="A98" s="386">
        <v>2040604</v>
      </c>
      <c r="B98" s="389" t="s">
        <v>141</v>
      </c>
      <c r="C98" s="391">
        <v>108</v>
      </c>
      <c r="F98"/>
      <c r="G98"/>
      <c r="H98"/>
      <c r="K98"/>
    </row>
    <row r="99" s="380" customFormat="1" customHeight="1" spans="1:11">
      <c r="A99" s="386">
        <v>2040605</v>
      </c>
      <c r="B99" s="392" t="s">
        <v>142</v>
      </c>
      <c r="C99" s="391">
        <v>20</v>
      </c>
      <c r="F99"/>
      <c r="G99"/>
      <c r="H99"/>
      <c r="K99"/>
    </row>
    <row r="100" s="380" customFormat="1" customHeight="1" spans="1:11">
      <c r="A100" s="386">
        <v>2040607</v>
      </c>
      <c r="B100" s="392" t="s">
        <v>143</v>
      </c>
      <c r="C100" s="391">
        <v>5</v>
      </c>
      <c r="F100"/>
      <c r="G100"/>
      <c r="H100"/>
      <c r="K100"/>
    </row>
    <row r="101" s="380" customFormat="1" customHeight="1" spans="1:11">
      <c r="A101" s="386">
        <v>20499</v>
      </c>
      <c r="B101" s="395" t="s">
        <v>144</v>
      </c>
      <c r="C101" s="390">
        <v>276.93</v>
      </c>
      <c r="F101"/>
      <c r="G101"/>
      <c r="H101"/>
      <c r="K101"/>
    </row>
    <row r="102" s="380" customFormat="1" customHeight="1" spans="1:11">
      <c r="A102" s="386">
        <v>2049999</v>
      </c>
      <c r="B102" s="389" t="s">
        <v>144</v>
      </c>
      <c r="C102" s="391">
        <v>276.93</v>
      </c>
      <c r="F102"/>
      <c r="G102"/>
      <c r="H102"/>
      <c r="K102"/>
    </row>
    <row r="103" s="380" customFormat="1" customHeight="1" spans="1:11">
      <c r="A103" s="386">
        <v>205</v>
      </c>
      <c r="B103" s="389" t="s">
        <v>145</v>
      </c>
      <c r="C103" s="391">
        <v>167651.78</v>
      </c>
      <c r="F103"/>
      <c r="G103"/>
      <c r="H103"/>
      <c r="K103"/>
    </row>
    <row r="104" s="380" customFormat="1" customHeight="1" spans="1:11">
      <c r="A104" s="386">
        <v>20501</v>
      </c>
      <c r="B104" s="389" t="s">
        <v>146</v>
      </c>
      <c r="C104" s="391">
        <v>2541.56</v>
      </c>
      <c r="F104"/>
      <c r="G104"/>
      <c r="H104"/>
      <c r="K104"/>
    </row>
    <row r="105" s="380" customFormat="1" customHeight="1" spans="1:11">
      <c r="A105" s="386">
        <v>2050101</v>
      </c>
      <c r="B105" s="392" t="s">
        <v>85</v>
      </c>
      <c r="C105" s="391">
        <v>2541.56</v>
      </c>
      <c r="F105"/>
      <c r="G105"/>
      <c r="H105"/>
      <c r="K105"/>
    </row>
    <row r="106" s="380" customFormat="1" customHeight="1" spans="1:11">
      <c r="A106" s="386">
        <v>20502</v>
      </c>
      <c r="B106" s="392" t="s">
        <v>147</v>
      </c>
      <c r="C106" s="391">
        <v>158058.93</v>
      </c>
      <c r="F106"/>
      <c r="G106"/>
      <c r="H106"/>
      <c r="K106"/>
    </row>
    <row r="107" s="380" customFormat="1" customHeight="1" spans="1:11">
      <c r="A107" s="386">
        <v>2050201</v>
      </c>
      <c r="B107" s="392" t="s">
        <v>148</v>
      </c>
      <c r="C107" s="391">
        <v>8348.38</v>
      </c>
      <c r="F107"/>
      <c r="G107"/>
      <c r="H107"/>
      <c r="K107"/>
    </row>
    <row r="108" s="380" customFormat="1" customHeight="1" spans="1:11">
      <c r="A108" s="386">
        <v>2050202</v>
      </c>
      <c r="B108" s="389" t="s">
        <v>149</v>
      </c>
      <c r="C108" s="391">
        <v>87010.44</v>
      </c>
      <c r="F108"/>
      <c r="G108"/>
      <c r="H108"/>
      <c r="K108"/>
    </row>
    <row r="109" s="380" customFormat="1" customHeight="1" spans="1:11">
      <c r="A109" s="386">
        <v>2050203</v>
      </c>
      <c r="B109" s="389" t="s">
        <v>150</v>
      </c>
      <c r="C109" s="391">
        <v>52533.61</v>
      </c>
      <c r="F109"/>
      <c r="G109"/>
      <c r="H109"/>
      <c r="K109"/>
    </row>
    <row r="110" s="380" customFormat="1" customHeight="1" spans="1:11">
      <c r="A110" s="386">
        <v>2050204</v>
      </c>
      <c r="B110" s="387" t="s">
        <v>151</v>
      </c>
      <c r="C110" s="390">
        <v>18.5</v>
      </c>
      <c r="F110"/>
      <c r="G110"/>
      <c r="H110"/>
      <c r="K110"/>
    </row>
    <row r="111" s="380" customFormat="1" customHeight="1" spans="1:11">
      <c r="A111" s="386">
        <v>2050299</v>
      </c>
      <c r="B111" s="389" t="s">
        <v>152</v>
      </c>
      <c r="C111" s="391">
        <v>10148</v>
      </c>
      <c r="F111"/>
      <c r="G111"/>
      <c r="H111"/>
      <c r="K111"/>
    </row>
    <row r="112" s="380" customFormat="1" customHeight="1" spans="1:11">
      <c r="A112" s="386">
        <v>20503</v>
      </c>
      <c r="B112" s="389" t="s">
        <v>153</v>
      </c>
      <c r="C112" s="391">
        <v>5.7</v>
      </c>
      <c r="F112"/>
      <c r="G112"/>
      <c r="H112"/>
      <c r="K112"/>
    </row>
    <row r="113" s="380" customFormat="1" customHeight="1" spans="1:11">
      <c r="A113" s="386">
        <v>2050399</v>
      </c>
      <c r="B113" s="389" t="s">
        <v>154</v>
      </c>
      <c r="C113" s="391">
        <v>5.7</v>
      </c>
      <c r="F113"/>
      <c r="G113"/>
      <c r="H113"/>
      <c r="K113"/>
    </row>
    <row r="114" s="380" customFormat="1" customHeight="1" spans="1:11">
      <c r="A114" s="386">
        <v>20508</v>
      </c>
      <c r="B114" s="392" t="s">
        <v>155</v>
      </c>
      <c r="C114" s="391">
        <v>2948.97</v>
      </c>
      <c r="F114"/>
      <c r="G114"/>
      <c r="H114"/>
      <c r="K114"/>
    </row>
    <row r="115" s="380" customFormat="1" customHeight="1" spans="1:11">
      <c r="A115" s="386">
        <v>2050801</v>
      </c>
      <c r="B115" s="392" t="s">
        <v>156</v>
      </c>
      <c r="C115" s="391">
        <v>2713.4</v>
      </c>
      <c r="F115"/>
      <c r="G115"/>
      <c r="H115"/>
      <c r="K115"/>
    </row>
    <row r="116" s="380" customFormat="1" customHeight="1" spans="1:11">
      <c r="A116" s="386">
        <v>2050802</v>
      </c>
      <c r="B116" s="392" t="s">
        <v>157</v>
      </c>
      <c r="C116" s="391">
        <v>235.57</v>
      </c>
      <c r="F116"/>
      <c r="G116"/>
      <c r="H116"/>
      <c r="K116"/>
    </row>
    <row r="117" s="380" customFormat="1" customHeight="1" spans="1:11">
      <c r="A117" s="386">
        <v>20509</v>
      </c>
      <c r="B117" s="389" t="s">
        <v>158</v>
      </c>
      <c r="C117" s="391">
        <v>1200</v>
      </c>
      <c r="F117"/>
      <c r="G117"/>
      <c r="H117"/>
      <c r="K117"/>
    </row>
    <row r="118" s="380" customFormat="1" customHeight="1" spans="1:11">
      <c r="A118" s="386">
        <v>2050999</v>
      </c>
      <c r="B118" s="389" t="s">
        <v>159</v>
      </c>
      <c r="C118" s="391">
        <v>1200</v>
      </c>
      <c r="F118"/>
      <c r="G118"/>
      <c r="H118"/>
      <c r="K118"/>
    </row>
    <row r="119" s="380" customFormat="1" customHeight="1" spans="1:11">
      <c r="A119" s="386">
        <v>20599</v>
      </c>
      <c r="B119" s="389" t="s">
        <v>160</v>
      </c>
      <c r="C119" s="391">
        <v>2896.62</v>
      </c>
      <c r="F119"/>
      <c r="G119"/>
      <c r="H119"/>
      <c r="K119"/>
    </row>
    <row r="120" s="380" customFormat="1" customHeight="1" spans="1:11">
      <c r="A120" s="386">
        <v>2059999</v>
      </c>
      <c r="B120" s="392" t="s">
        <v>160</v>
      </c>
      <c r="C120" s="391">
        <v>2896.62</v>
      </c>
      <c r="F120"/>
      <c r="G120"/>
      <c r="H120"/>
      <c r="K120"/>
    </row>
    <row r="121" s="380" customFormat="1" customHeight="1" spans="1:11">
      <c r="A121" s="386">
        <v>206</v>
      </c>
      <c r="B121" s="392" t="s">
        <v>161</v>
      </c>
      <c r="C121" s="390">
        <v>3704.19</v>
      </c>
      <c r="F121"/>
      <c r="G121"/>
      <c r="H121"/>
      <c r="K121"/>
    </row>
    <row r="122" s="380" customFormat="1" customHeight="1" spans="1:11">
      <c r="A122" s="386">
        <v>20601</v>
      </c>
      <c r="B122" s="392" t="s">
        <v>162</v>
      </c>
      <c r="C122" s="391">
        <v>10</v>
      </c>
      <c r="F122"/>
      <c r="G122"/>
      <c r="H122"/>
      <c r="K122"/>
    </row>
    <row r="123" s="380" customFormat="1" customHeight="1" spans="1:11">
      <c r="A123" s="386">
        <v>2060102</v>
      </c>
      <c r="B123" s="387" t="s">
        <v>86</v>
      </c>
      <c r="C123" s="391">
        <v>10</v>
      </c>
      <c r="F123"/>
      <c r="G123"/>
      <c r="H123"/>
      <c r="K123"/>
    </row>
    <row r="124" s="380" customFormat="1" customHeight="1" spans="1:11">
      <c r="A124" s="386">
        <v>20607</v>
      </c>
      <c r="B124" s="389" t="s">
        <v>163</v>
      </c>
      <c r="C124" s="391">
        <v>94.19</v>
      </c>
      <c r="F124"/>
      <c r="G124"/>
      <c r="H124"/>
      <c r="K124"/>
    </row>
    <row r="125" s="380" customFormat="1" customHeight="1" spans="1:11">
      <c r="A125" s="386">
        <v>2060701</v>
      </c>
      <c r="B125" s="389" t="s">
        <v>164</v>
      </c>
      <c r="C125" s="391">
        <v>64.19</v>
      </c>
      <c r="F125"/>
      <c r="G125"/>
      <c r="H125"/>
      <c r="K125"/>
    </row>
    <row r="126" s="380" customFormat="1" customHeight="1" spans="1:11">
      <c r="A126" s="386">
        <v>2060702</v>
      </c>
      <c r="B126" s="389" t="s">
        <v>165</v>
      </c>
      <c r="C126" s="391">
        <v>30</v>
      </c>
      <c r="F126"/>
      <c r="G126"/>
      <c r="H126"/>
      <c r="K126"/>
    </row>
    <row r="127" s="380" customFormat="1" customHeight="1" spans="1:11">
      <c r="A127" s="386">
        <v>20699</v>
      </c>
      <c r="B127" s="392" t="s">
        <v>166</v>
      </c>
      <c r="C127" s="391">
        <v>3600</v>
      </c>
      <c r="F127"/>
      <c r="G127"/>
      <c r="H127"/>
      <c r="K127"/>
    </row>
    <row r="128" s="380" customFormat="1" customHeight="1" spans="1:11">
      <c r="A128" s="386">
        <v>2069999</v>
      </c>
      <c r="B128" s="389" t="s">
        <v>166</v>
      </c>
      <c r="C128" s="391">
        <v>3600</v>
      </c>
      <c r="F128"/>
      <c r="G128"/>
      <c r="H128"/>
      <c r="K128"/>
    </row>
    <row r="129" s="380" customFormat="1" customHeight="1" spans="1:11">
      <c r="A129" s="386">
        <v>207</v>
      </c>
      <c r="B129" s="389" t="s">
        <v>167</v>
      </c>
      <c r="C129" s="391">
        <v>3014.84</v>
      </c>
      <c r="F129"/>
      <c r="G129"/>
      <c r="H129"/>
      <c r="K129"/>
    </row>
    <row r="130" s="380" customFormat="1" customHeight="1" spans="1:11">
      <c r="A130" s="386">
        <v>20701</v>
      </c>
      <c r="B130" s="389" t="s">
        <v>168</v>
      </c>
      <c r="C130" s="391">
        <v>2396.8</v>
      </c>
      <c r="F130"/>
      <c r="G130"/>
      <c r="H130"/>
      <c r="K130"/>
    </row>
    <row r="131" s="380" customFormat="1" customHeight="1" spans="1:11">
      <c r="A131" s="386">
        <v>2070101</v>
      </c>
      <c r="B131" s="389" t="s">
        <v>85</v>
      </c>
      <c r="C131" s="391">
        <v>1488.24</v>
      </c>
      <c r="F131"/>
      <c r="G131"/>
      <c r="H131"/>
      <c r="K131"/>
    </row>
    <row r="132" s="380" customFormat="1" customHeight="1" spans="1:11">
      <c r="A132" s="386">
        <v>2070102</v>
      </c>
      <c r="B132" s="389" t="s">
        <v>86</v>
      </c>
      <c r="C132" s="391">
        <v>471.8</v>
      </c>
      <c r="F132"/>
      <c r="G132"/>
      <c r="H132"/>
      <c r="K132"/>
    </row>
    <row r="133" s="380" customFormat="1" customHeight="1" spans="1:11">
      <c r="A133" s="386">
        <v>2070109</v>
      </c>
      <c r="B133" s="389" t="s">
        <v>169</v>
      </c>
      <c r="C133" s="390">
        <v>436.76</v>
      </c>
      <c r="F133"/>
      <c r="G133"/>
      <c r="H133"/>
      <c r="K133"/>
    </row>
    <row r="134" s="380" customFormat="1" customHeight="1" spans="1:11">
      <c r="A134" s="386">
        <v>20703</v>
      </c>
      <c r="B134" s="389" t="s">
        <v>170</v>
      </c>
      <c r="C134" s="391">
        <v>117.62</v>
      </c>
      <c r="F134"/>
      <c r="G134"/>
      <c r="H134"/>
      <c r="K134"/>
    </row>
    <row r="135" s="380" customFormat="1" customHeight="1" spans="1:11">
      <c r="A135" s="386">
        <v>2070308</v>
      </c>
      <c r="B135" s="389" t="s">
        <v>171</v>
      </c>
      <c r="C135" s="391">
        <v>117.62</v>
      </c>
      <c r="F135"/>
      <c r="G135"/>
      <c r="H135"/>
      <c r="K135"/>
    </row>
    <row r="136" s="380" customFormat="1" customHeight="1" spans="1:11">
      <c r="A136" s="386">
        <v>20706</v>
      </c>
      <c r="B136" s="392" t="s">
        <v>172</v>
      </c>
      <c r="C136" s="391">
        <v>475.26</v>
      </c>
      <c r="F136"/>
      <c r="G136"/>
      <c r="H136"/>
      <c r="K136"/>
    </row>
    <row r="137" s="380" customFormat="1" customHeight="1" spans="1:11">
      <c r="A137" s="386">
        <v>2070601</v>
      </c>
      <c r="B137" s="392" t="s">
        <v>85</v>
      </c>
      <c r="C137" s="391">
        <v>475.26</v>
      </c>
      <c r="F137"/>
      <c r="G137"/>
      <c r="H137"/>
      <c r="K137"/>
    </row>
    <row r="138" s="380" customFormat="1" customHeight="1" spans="1:11">
      <c r="A138" s="386">
        <v>20708</v>
      </c>
      <c r="B138" s="392" t="s">
        <v>173</v>
      </c>
      <c r="C138" s="391">
        <v>25.16</v>
      </c>
      <c r="F138"/>
      <c r="G138"/>
      <c r="H138"/>
      <c r="K138"/>
    </row>
    <row r="139" s="380" customFormat="1" customHeight="1" spans="1:11">
      <c r="A139" s="386">
        <v>2070899</v>
      </c>
      <c r="B139" s="387" t="s">
        <v>174</v>
      </c>
      <c r="C139" s="391">
        <v>25.16</v>
      </c>
      <c r="F139"/>
      <c r="G139"/>
      <c r="H139"/>
      <c r="K139"/>
    </row>
    <row r="140" s="380" customFormat="1" customHeight="1" spans="1:11">
      <c r="A140" s="386">
        <v>208</v>
      </c>
      <c r="B140" s="389" t="s">
        <v>175</v>
      </c>
      <c r="C140" s="390">
        <v>75439.18</v>
      </c>
      <c r="F140"/>
      <c r="G140"/>
      <c r="H140"/>
      <c r="K140"/>
    </row>
    <row r="141" s="380" customFormat="1" customHeight="1" spans="1:11">
      <c r="A141" s="386">
        <v>20801</v>
      </c>
      <c r="B141" s="389" t="s">
        <v>176</v>
      </c>
      <c r="C141" s="391">
        <v>2349.08</v>
      </c>
      <c r="F141"/>
      <c r="G141"/>
      <c r="H141"/>
      <c r="K141"/>
    </row>
    <row r="142" s="380" customFormat="1" customHeight="1" spans="1:11">
      <c r="A142" s="386">
        <v>2080101</v>
      </c>
      <c r="B142" s="392" t="s">
        <v>85</v>
      </c>
      <c r="C142" s="391">
        <v>274.24</v>
      </c>
      <c r="F142"/>
      <c r="G142"/>
      <c r="H142"/>
      <c r="K142"/>
    </row>
    <row r="143" s="380" customFormat="1" customHeight="1" spans="1:11">
      <c r="A143" s="386">
        <v>2080104</v>
      </c>
      <c r="B143" s="392" t="s">
        <v>177</v>
      </c>
      <c r="C143" s="391">
        <v>8.5</v>
      </c>
      <c r="F143"/>
      <c r="G143"/>
      <c r="H143"/>
      <c r="K143"/>
    </row>
    <row r="144" s="380" customFormat="1" customHeight="1" spans="1:11">
      <c r="A144" s="386">
        <v>2080105</v>
      </c>
      <c r="B144" s="392" t="s">
        <v>178</v>
      </c>
      <c r="C144" s="391">
        <v>3</v>
      </c>
      <c r="F144"/>
      <c r="G144"/>
      <c r="H144"/>
      <c r="K144"/>
    </row>
    <row r="145" s="380" customFormat="1" customHeight="1" spans="1:11">
      <c r="A145" s="386">
        <v>2080106</v>
      </c>
      <c r="B145" s="387" t="s">
        <v>179</v>
      </c>
      <c r="C145" s="391">
        <v>602.8</v>
      </c>
      <c r="F145"/>
      <c r="G145"/>
      <c r="H145"/>
      <c r="K145"/>
    </row>
    <row r="146" s="380" customFormat="1" customHeight="1" spans="1:11">
      <c r="A146" s="386">
        <v>2080108</v>
      </c>
      <c r="B146" s="389" t="s">
        <v>113</v>
      </c>
      <c r="C146" s="391">
        <v>16.5</v>
      </c>
      <c r="F146"/>
      <c r="G146"/>
      <c r="H146"/>
      <c r="K146"/>
    </row>
    <row r="147" s="380" customFormat="1" customHeight="1" spans="1:11">
      <c r="A147" s="386">
        <v>2080109</v>
      </c>
      <c r="B147" s="389" t="s">
        <v>180</v>
      </c>
      <c r="C147" s="391">
        <v>1171.04</v>
      </c>
      <c r="F147"/>
      <c r="G147"/>
      <c r="H147"/>
      <c r="K147"/>
    </row>
    <row r="148" s="380" customFormat="1" customHeight="1" spans="1:11">
      <c r="A148" s="386">
        <v>2080110</v>
      </c>
      <c r="B148" s="392" t="s">
        <v>181</v>
      </c>
      <c r="C148" s="390">
        <v>5</v>
      </c>
      <c r="F148"/>
      <c r="G148"/>
      <c r="H148"/>
      <c r="K148"/>
    </row>
    <row r="149" s="380" customFormat="1" customHeight="1" spans="1:11">
      <c r="A149" s="386">
        <v>2080112</v>
      </c>
      <c r="B149" s="392" t="s">
        <v>182</v>
      </c>
      <c r="C149" s="391">
        <v>20</v>
      </c>
      <c r="F149"/>
      <c r="G149"/>
      <c r="H149"/>
      <c r="K149"/>
    </row>
    <row r="150" s="380" customFormat="1" customHeight="1" spans="1:11">
      <c r="A150" s="386">
        <v>2080199</v>
      </c>
      <c r="B150" s="392" t="s">
        <v>183</v>
      </c>
      <c r="C150" s="391">
        <v>248</v>
      </c>
      <c r="F150"/>
      <c r="G150"/>
      <c r="H150"/>
      <c r="K150"/>
    </row>
    <row r="151" s="380" customFormat="1" customHeight="1" spans="1:11">
      <c r="A151" s="386">
        <v>20802</v>
      </c>
      <c r="B151" s="389" t="s">
        <v>184</v>
      </c>
      <c r="C151" s="391">
        <v>4843.39</v>
      </c>
      <c r="F151"/>
      <c r="G151"/>
      <c r="H151"/>
      <c r="K151"/>
    </row>
    <row r="152" s="380" customFormat="1" customHeight="1" spans="1:11">
      <c r="A152" s="386">
        <v>2080201</v>
      </c>
      <c r="B152" s="393" t="s">
        <v>85</v>
      </c>
      <c r="C152" s="391">
        <v>1002.39</v>
      </c>
      <c r="F152"/>
      <c r="G152"/>
      <c r="H152"/>
      <c r="K152"/>
    </row>
    <row r="153" s="380" customFormat="1" customHeight="1" spans="1:11">
      <c r="A153" s="386">
        <v>2080206</v>
      </c>
      <c r="B153" s="389" t="s">
        <v>185</v>
      </c>
      <c r="C153" s="391">
        <v>5</v>
      </c>
      <c r="F153"/>
      <c r="G153"/>
      <c r="H153"/>
      <c r="K153"/>
    </row>
    <row r="154" s="380" customFormat="1" customHeight="1" spans="1:11">
      <c r="A154" s="386">
        <v>2080207</v>
      </c>
      <c r="B154" s="392" t="s">
        <v>186</v>
      </c>
      <c r="C154" s="390">
        <v>2</v>
      </c>
      <c r="F154"/>
      <c r="G154"/>
      <c r="H154"/>
      <c r="K154"/>
    </row>
    <row r="155" s="380" customFormat="1" customHeight="1" spans="1:11">
      <c r="A155" s="386">
        <v>2080208</v>
      </c>
      <c r="B155" s="392" t="s">
        <v>187</v>
      </c>
      <c r="C155" s="391">
        <v>3676</v>
      </c>
      <c r="F155"/>
      <c r="G155"/>
      <c r="H155"/>
      <c r="K155"/>
    </row>
    <row r="156" s="380" customFormat="1" customHeight="1" spans="1:11">
      <c r="A156" s="386">
        <v>2080299</v>
      </c>
      <c r="B156" s="392" t="s">
        <v>188</v>
      </c>
      <c r="C156" s="391">
        <v>158</v>
      </c>
      <c r="F156"/>
      <c r="G156"/>
      <c r="H156"/>
      <c r="K156"/>
    </row>
    <row r="157" s="380" customFormat="1" customHeight="1" spans="1:11">
      <c r="A157" s="386">
        <v>20805</v>
      </c>
      <c r="B157" s="387" t="s">
        <v>189</v>
      </c>
      <c r="C157" s="391">
        <v>54186.86</v>
      </c>
      <c r="F157"/>
      <c r="G157"/>
      <c r="H157"/>
      <c r="K157"/>
    </row>
    <row r="158" s="380" customFormat="1" customHeight="1" spans="1:11">
      <c r="A158" s="386">
        <v>2080501</v>
      </c>
      <c r="B158" s="389" t="s">
        <v>190</v>
      </c>
      <c r="C158" s="396">
        <v>12848.25</v>
      </c>
      <c r="F158"/>
      <c r="G158"/>
      <c r="H158"/>
      <c r="K158"/>
    </row>
    <row r="159" s="380" customFormat="1" customHeight="1" spans="1:11">
      <c r="A159" s="386">
        <v>2080502</v>
      </c>
      <c r="B159" s="389" t="s">
        <v>191</v>
      </c>
      <c r="C159" s="391">
        <v>4949.64</v>
      </c>
      <c r="F159"/>
      <c r="G159"/>
      <c r="H159"/>
      <c r="K159"/>
    </row>
    <row r="160" s="380" customFormat="1" customHeight="1" spans="1:11">
      <c r="A160" s="386">
        <v>2080505</v>
      </c>
      <c r="B160" s="389" t="s">
        <v>192</v>
      </c>
      <c r="C160" s="391">
        <v>7928.97</v>
      </c>
      <c r="F160"/>
      <c r="G160"/>
      <c r="H160"/>
      <c r="K160"/>
    </row>
    <row r="161" s="380" customFormat="1" customHeight="1" spans="1:11">
      <c r="A161" s="386">
        <v>2080506</v>
      </c>
      <c r="B161" s="392" t="s">
        <v>193</v>
      </c>
      <c r="C161" s="390">
        <v>5000</v>
      </c>
      <c r="F161"/>
      <c r="G161"/>
      <c r="H161"/>
      <c r="K161"/>
    </row>
    <row r="162" s="380" customFormat="1" customHeight="1" spans="1:11">
      <c r="A162" s="386">
        <v>2080507</v>
      </c>
      <c r="B162" s="392" t="s">
        <v>194</v>
      </c>
      <c r="C162" s="391">
        <v>23000</v>
      </c>
      <c r="F162"/>
      <c r="G162"/>
      <c r="H162"/>
      <c r="K162"/>
    </row>
    <row r="163" s="380" customFormat="1" customHeight="1" spans="1:11">
      <c r="A163" s="386">
        <v>2080599</v>
      </c>
      <c r="B163" s="392" t="s">
        <v>195</v>
      </c>
      <c r="C163" s="391">
        <v>460</v>
      </c>
      <c r="F163"/>
      <c r="G163"/>
      <c r="H163"/>
      <c r="K163"/>
    </row>
    <row r="164" s="380" customFormat="1" customHeight="1" spans="1:11">
      <c r="A164" s="386">
        <v>20808</v>
      </c>
      <c r="B164" s="389" t="s">
        <v>196</v>
      </c>
      <c r="C164" s="391">
        <v>2670.09</v>
      </c>
      <c r="F164"/>
      <c r="G164"/>
      <c r="H164"/>
      <c r="K164"/>
    </row>
    <row r="165" s="380" customFormat="1" customHeight="1" spans="1:11">
      <c r="A165" s="386">
        <v>2080801</v>
      </c>
      <c r="B165" s="389" t="s">
        <v>197</v>
      </c>
      <c r="C165" s="391">
        <v>1600</v>
      </c>
      <c r="F165"/>
      <c r="G165"/>
      <c r="H165"/>
      <c r="K165"/>
    </row>
    <row r="166" s="380" customFormat="1" customHeight="1" spans="1:11">
      <c r="A166" s="386">
        <v>2080802</v>
      </c>
      <c r="B166" s="392" t="s">
        <v>198</v>
      </c>
      <c r="C166" s="391">
        <v>50</v>
      </c>
      <c r="F166"/>
      <c r="G166"/>
      <c r="H166"/>
      <c r="K166"/>
    </row>
    <row r="167" s="380" customFormat="1" customHeight="1" spans="1:11">
      <c r="A167" s="386">
        <v>2080803</v>
      </c>
      <c r="B167" s="392" t="s">
        <v>199</v>
      </c>
      <c r="C167" s="391">
        <v>200</v>
      </c>
      <c r="F167"/>
      <c r="G167"/>
      <c r="H167"/>
      <c r="K167"/>
    </row>
    <row r="168" s="380" customFormat="1" customHeight="1" spans="1:11">
      <c r="A168" s="386">
        <v>2080805</v>
      </c>
      <c r="B168" s="392" t="s">
        <v>200</v>
      </c>
      <c r="C168" s="390">
        <v>410</v>
      </c>
      <c r="F168"/>
      <c r="G168"/>
      <c r="H168"/>
      <c r="K168"/>
    </row>
    <row r="169" s="380" customFormat="1" customHeight="1" spans="1:11">
      <c r="A169" s="386">
        <v>2080808</v>
      </c>
      <c r="B169" s="392" t="s">
        <v>201</v>
      </c>
      <c r="C169" s="391">
        <v>5</v>
      </c>
      <c r="F169"/>
      <c r="G169"/>
      <c r="H169"/>
      <c r="K169"/>
    </row>
    <row r="170" s="380" customFormat="1" customHeight="1" spans="1:11">
      <c r="A170" s="386">
        <v>2080899</v>
      </c>
      <c r="B170" s="389" t="s">
        <v>202</v>
      </c>
      <c r="C170" s="391">
        <v>405.09</v>
      </c>
      <c r="F170"/>
      <c r="G170"/>
      <c r="H170"/>
      <c r="K170"/>
    </row>
    <row r="171" s="380" customFormat="1" customHeight="1" spans="1:11">
      <c r="A171" s="386">
        <v>20809</v>
      </c>
      <c r="B171" s="389" t="s">
        <v>203</v>
      </c>
      <c r="C171" s="391">
        <v>1995</v>
      </c>
      <c r="F171"/>
      <c r="G171"/>
      <c r="H171"/>
      <c r="K171"/>
    </row>
    <row r="172" s="380" customFormat="1" customHeight="1" spans="1:11">
      <c r="A172" s="386">
        <v>2080901</v>
      </c>
      <c r="B172" s="389" t="s">
        <v>204</v>
      </c>
      <c r="C172" s="391">
        <v>600</v>
      </c>
      <c r="F172"/>
      <c r="G172"/>
      <c r="H172"/>
      <c r="K172"/>
    </row>
    <row r="173" s="380" customFormat="1" customHeight="1" spans="1:11">
      <c r="A173" s="386">
        <v>2080902</v>
      </c>
      <c r="B173" s="392" t="s">
        <v>205</v>
      </c>
      <c r="C173" s="391">
        <v>1200</v>
      </c>
      <c r="F173"/>
      <c r="G173"/>
      <c r="H173"/>
      <c r="K173"/>
    </row>
    <row r="174" s="380" customFormat="1" customHeight="1" spans="1:11">
      <c r="A174" s="386">
        <v>2080903</v>
      </c>
      <c r="B174" s="392" t="s">
        <v>206</v>
      </c>
      <c r="C174" s="391">
        <v>5</v>
      </c>
      <c r="F174"/>
      <c r="G174"/>
      <c r="H174"/>
      <c r="K174"/>
    </row>
    <row r="175" s="380" customFormat="1" customHeight="1" spans="1:11">
      <c r="A175" s="386">
        <v>2080904</v>
      </c>
      <c r="B175" s="392" t="s">
        <v>207</v>
      </c>
      <c r="C175" s="390">
        <v>15</v>
      </c>
      <c r="F175"/>
      <c r="G175"/>
      <c r="H175"/>
      <c r="K175"/>
    </row>
    <row r="176" s="380" customFormat="1" customHeight="1" spans="1:11">
      <c r="A176" s="386">
        <v>2080905</v>
      </c>
      <c r="B176" s="389" t="s">
        <v>208</v>
      </c>
      <c r="C176" s="391">
        <v>45</v>
      </c>
      <c r="F176"/>
      <c r="G176"/>
      <c r="H176"/>
      <c r="K176"/>
    </row>
    <row r="177" s="380" customFormat="1" customHeight="1" spans="1:11">
      <c r="A177" s="386">
        <v>2080999</v>
      </c>
      <c r="B177" s="389" t="s">
        <v>209</v>
      </c>
      <c r="C177" s="391">
        <v>130</v>
      </c>
      <c r="F177"/>
      <c r="G177"/>
      <c r="H177"/>
      <c r="K177"/>
    </row>
    <row r="178" s="380" customFormat="1" customHeight="1" spans="1:11">
      <c r="A178" s="386">
        <v>20810</v>
      </c>
      <c r="B178" s="389" t="s">
        <v>210</v>
      </c>
      <c r="C178" s="391">
        <v>1630</v>
      </c>
      <c r="F178"/>
      <c r="G178"/>
      <c r="H178"/>
      <c r="K178"/>
    </row>
    <row r="179" s="380" customFormat="1" customHeight="1" spans="1:11">
      <c r="A179" s="386">
        <v>2081001</v>
      </c>
      <c r="B179" s="389" t="s">
        <v>211</v>
      </c>
      <c r="C179" s="391">
        <v>80</v>
      </c>
      <c r="F179"/>
      <c r="G179"/>
      <c r="H179"/>
      <c r="K179"/>
    </row>
    <row r="180" s="380" customFormat="1" customHeight="1" spans="1:11">
      <c r="A180" s="386">
        <v>2081002</v>
      </c>
      <c r="B180" s="389" t="s">
        <v>212</v>
      </c>
      <c r="C180" s="391">
        <v>850</v>
      </c>
      <c r="F180"/>
      <c r="G180"/>
      <c r="H180"/>
      <c r="K180"/>
    </row>
    <row r="181" s="380" customFormat="1" customHeight="1" spans="1:11">
      <c r="A181" s="386">
        <v>2081004</v>
      </c>
      <c r="B181" s="392" t="s">
        <v>213</v>
      </c>
      <c r="C181" s="391">
        <v>20</v>
      </c>
      <c r="F181"/>
      <c r="G181"/>
      <c r="H181"/>
      <c r="K181"/>
    </row>
    <row r="182" s="380" customFormat="1" customHeight="1" spans="1:11">
      <c r="A182" s="386">
        <v>2081005</v>
      </c>
      <c r="B182" s="392" t="s">
        <v>214</v>
      </c>
      <c r="C182" s="390">
        <v>300</v>
      </c>
      <c r="F182"/>
      <c r="G182"/>
      <c r="H182"/>
      <c r="K182"/>
    </row>
    <row r="183" s="380" customFormat="1" customHeight="1" spans="1:11">
      <c r="A183" s="386">
        <v>2081006</v>
      </c>
      <c r="B183" s="387" t="s">
        <v>215</v>
      </c>
      <c r="C183" s="391">
        <v>380</v>
      </c>
      <c r="F183"/>
      <c r="G183"/>
      <c r="H183"/>
      <c r="K183"/>
    </row>
    <row r="184" s="380" customFormat="1" customHeight="1" spans="1:11">
      <c r="A184" s="386">
        <v>20811</v>
      </c>
      <c r="B184" s="389" t="s">
        <v>216</v>
      </c>
      <c r="C184" s="391">
        <v>791</v>
      </c>
      <c r="F184"/>
      <c r="G184"/>
      <c r="H184"/>
      <c r="K184"/>
    </row>
    <row r="185" s="380" customFormat="1" customHeight="1" spans="1:11">
      <c r="A185" s="386">
        <v>2081107</v>
      </c>
      <c r="B185" s="389" t="s">
        <v>217</v>
      </c>
      <c r="C185" s="391">
        <v>515</v>
      </c>
      <c r="F185"/>
      <c r="G185"/>
      <c r="H185"/>
      <c r="K185"/>
    </row>
    <row r="186" s="380" customFormat="1" customHeight="1" spans="1:11">
      <c r="A186" s="386">
        <v>2081199</v>
      </c>
      <c r="B186" s="389" t="s">
        <v>218</v>
      </c>
      <c r="C186" s="391">
        <v>276</v>
      </c>
      <c r="F186"/>
      <c r="G186"/>
      <c r="H186"/>
      <c r="K186"/>
    </row>
    <row r="187" s="380" customFormat="1" customHeight="1" spans="1:11">
      <c r="A187" s="386">
        <v>20819</v>
      </c>
      <c r="B187" s="389" t="s">
        <v>219</v>
      </c>
      <c r="C187" s="391">
        <v>1010</v>
      </c>
      <c r="F187"/>
      <c r="G187"/>
      <c r="H187"/>
      <c r="K187"/>
    </row>
    <row r="188" s="380" customFormat="1" customHeight="1" spans="1:11">
      <c r="A188" s="386">
        <v>2081901</v>
      </c>
      <c r="B188" s="392" t="s">
        <v>220</v>
      </c>
      <c r="C188" s="391">
        <v>750</v>
      </c>
      <c r="F188"/>
      <c r="G188"/>
      <c r="H188"/>
      <c r="K188"/>
    </row>
    <row r="189" s="380" customFormat="1" customHeight="1" spans="1:11">
      <c r="A189" s="386">
        <v>2081902</v>
      </c>
      <c r="B189" s="392" t="s">
        <v>221</v>
      </c>
      <c r="C189" s="390">
        <v>260</v>
      </c>
      <c r="F189"/>
      <c r="G189"/>
      <c r="H189"/>
      <c r="K189"/>
    </row>
    <row r="190" s="380" customFormat="1" customHeight="1" spans="1:11">
      <c r="A190" s="386">
        <v>20820</v>
      </c>
      <c r="B190" s="392" t="s">
        <v>222</v>
      </c>
      <c r="C190" s="391">
        <v>80</v>
      </c>
      <c r="F190"/>
      <c r="G190"/>
      <c r="H190"/>
      <c r="K190"/>
    </row>
    <row r="191" s="380" customFormat="1" customHeight="1" spans="1:11">
      <c r="A191" s="386">
        <v>2082001</v>
      </c>
      <c r="B191" s="389" t="s">
        <v>223</v>
      </c>
      <c r="C191" s="391">
        <v>50</v>
      </c>
      <c r="F191"/>
      <c r="G191"/>
      <c r="H191"/>
      <c r="K191"/>
    </row>
    <row r="192" s="380" customFormat="1" customHeight="1" spans="1:11">
      <c r="A192" s="386">
        <v>2082002</v>
      </c>
      <c r="B192" s="389" t="s">
        <v>224</v>
      </c>
      <c r="C192" s="391">
        <v>30</v>
      </c>
      <c r="F192"/>
      <c r="G192"/>
      <c r="H192"/>
      <c r="K192"/>
    </row>
    <row r="193" s="380" customFormat="1" customHeight="1" spans="1:11">
      <c r="A193" s="386">
        <v>20821</v>
      </c>
      <c r="B193" s="389" t="s">
        <v>225</v>
      </c>
      <c r="C193" s="391">
        <v>649</v>
      </c>
      <c r="F193"/>
      <c r="G193"/>
      <c r="H193"/>
      <c r="K193"/>
    </row>
    <row r="194" s="380" customFormat="1" customHeight="1" spans="1:11">
      <c r="A194" s="386">
        <v>2082101</v>
      </c>
      <c r="B194" s="389" t="s">
        <v>226</v>
      </c>
      <c r="C194" s="391">
        <v>7</v>
      </c>
      <c r="F194"/>
      <c r="G194"/>
      <c r="H194"/>
      <c r="K194"/>
    </row>
    <row r="195" s="380" customFormat="1" customHeight="1" spans="1:11">
      <c r="A195" s="386">
        <v>2082102</v>
      </c>
      <c r="B195" s="389" t="s">
        <v>227</v>
      </c>
      <c r="C195" s="396">
        <v>642</v>
      </c>
      <c r="F195"/>
      <c r="G195"/>
      <c r="H195"/>
      <c r="K195"/>
    </row>
    <row r="196" s="380" customFormat="1" customHeight="1" spans="1:11">
      <c r="A196" s="386">
        <v>20826</v>
      </c>
      <c r="B196" s="392" t="s">
        <v>228</v>
      </c>
      <c r="C196" s="396">
        <v>3440</v>
      </c>
      <c r="F196"/>
      <c r="G196"/>
      <c r="H196"/>
      <c r="K196"/>
    </row>
    <row r="197" s="380" customFormat="1" customHeight="1" spans="1:11">
      <c r="A197" s="386">
        <v>2082601</v>
      </c>
      <c r="B197" s="392" t="s">
        <v>229</v>
      </c>
      <c r="C197" s="390">
        <v>3000</v>
      </c>
      <c r="F197"/>
      <c r="G197"/>
      <c r="H197"/>
      <c r="K197"/>
    </row>
    <row r="198" s="380" customFormat="1" customHeight="1" spans="1:11">
      <c r="A198" s="386">
        <v>2082602</v>
      </c>
      <c r="B198" s="392" t="s">
        <v>230</v>
      </c>
      <c r="C198" s="391">
        <v>440</v>
      </c>
      <c r="F198"/>
      <c r="G198"/>
      <c r="H198"/>
      <c r="K198"/>
    </row>
    <row r="199" s="380" customFormat="1" customHeight="1" spans="1:11">
      <c r="A199" s="386">
        <v>20828</v>
      </c>
      <c r="B199" s="387" t="s">
        <v>231</v>
      </c>
      <c r="C199" s="391">
        <v>794.76</v>
      </c>
      <c r="F199"/>
      <c r="G199"/>
      <c r="H199"/>
      <c r="K199"/>
    </row>
    <row r="200" s="380" customFormat="1" customHeight="1" spans="1:11">
      <c r="A200" s="386">
        <v>2082801</v>
      </c>
      <c r="B200" s="389" t="s">
        <v>85</v>
      </c>
      <c r="C200" s="397">
        <v>209.16</v>
      </c>
      <c r="F200"/>
      <c r="G200"/>
      <c r="H200"/>
      <c r="K200"/>
    </row>
    <row r="201" s="380" customFormat="1" customHeight="1" spans="1:11">
      <c r="A201" s="386">
        <v>2082802</v>
      </c>
      <c r="B201" s="389" t="s">
        <v>86</v>
      </c>
      <c r="C201" s="397">
        <v>34</v>
      </c>
      <c r="F201"/>
      <c r="G201"/>
      <c r="H201"/>
      <c r="K201"/>
    </row>
    <row r="202" s="380" customFormat="1" customHeight="1" spans="1:11">
      <c r="A202" s="386">
        <v>2082804</v>
      </c>
      <c r="B202" s="389" t="s">
        <v>232</v>
      </c>
      <c r="C202" s="397">
        <v>320</v>
      </c>
      <c r="F202"/>
      <c r="G202"/>
      <c r="H202"/>
      <c r="K202"/>
    </row>
    <row r="203" s="380" customFormat="1" customHeight="1" spans="1:11">
      <c r="A203" s="386">
        <v>2082899</v>
      </c>
      <c r="B203" s="392" t="s">
        <v>233</v>
      </c>
      <c r="C203" s="398">
        <v>231.6</v>
      </c>
      <c r="F203"/>
      <c r="G203"/>
      <c r="H203"/>
      <c r="K203"/>
    </row>
    <row r="204" s="380" customFormat="1" customHeight="1" spans="1:11">
      <c r="A204" s="386">
        <v>20830</v>
      </c>
      <c r="B204" s="392" t="s">
        <v>234</v>
      </c>
      <c r="C204" s="397">
        <v>1000</v>
      </c>
      <c r="F204"/>
      <c r="G204"/>
      <c r="H204"/>
      <c r="K204"/>
    </row>
    <row r="205" s="380" customFormat="1" customHeight="1" spans="1:11">
      <c r="A205" s="386">
        <v>2083099</v>
      </c>
      <c r="B205" s="392" t="s">
        <v>235</v>
      </c>
      <c r="C205" s="397">
        <v>1000</v>
      </c>
      <c r="F205"/>
      <c r="G205"/>
      <c r="H205"/>
      <c r="K205"/>
    </row>
    <row r="206" s="380" customFormat="1" customHeight="1" spans="1:11">
      <c r="A206" s="386">
        <v>210</v>
      </c>
      <c r="B206" s="389" t="s">
        <v>236</v>
      </c>
      <c r="C206" s="397">
        <v>42627.55</v>
      </c>
      <c r="F206"/>
      <c r="G206"/>
      <c r="H206"/>
      <c r="K206"/>
    </row>
    <row r="207" s="380" customFormat="1" customHeight="1" spans="1:11">
      <c r="A207" s="386">
        <v>21001</v>
      </c>
      <c r="B207" s="389" t="s">
        <v>237</v>
      </c>
      <c r="C207" s="397">
        <v>1183.43</v>
      </c>
      <c r="F207"/>
      <c r="G207"/>
      <c r="H207"/>
      <c r="K207"/>
    </row>
    <row r="208" s="380" customFormat="1" customHeight="1" spans="1:11">
      <c r="A208" s="386">
        <v>2100101</v>
      </c>
      <c r="B208" s="389" t="s">
        <v>85</v>
      </c>
      <c r="C208" s="397">
        <v>1018.43</v>
      </c>
      <c r="F208"/>
      <c r="G208"/>
      <c r="H208"/>
      <c r="K208"/>
    </row>
    <row r="209" s="380" customFormat="1" customHeight="1" spans="1:11">
      <c r="A209" s="386">
        <v>2100199</v>
      </c>
      <c r="B209" s="389" t="s">
        <v>238</v>
      </c>
      <c r="C209" s="397">
        <v>165</v>
      </c>
      <c r="F209"/>
      <c r="G209"/>
      <c r="H209"/>
      <c r="K209"/>
    </row>
    <row r="210" s="380" customFormat="1" customHeight="1" spans="1:11">
      <c r="A210" s="386">
        <v>21002</v>
      </c>
      <c r="B210" s="389" t="s">
        <v>239</v>
      </c>
      <c r="C210" s="397">
        <v>706</v>
      </c>
      <c r="F210"/>
      <c r="G210"/>
      <c r="H210"/>
      <c r="K210"/>
    </row>
    <row r="211" s="380" customFormat="1" customHeight="1" spans="1:11">
      <c r="A211" s="386">
        <v>2100299</v>
      </c>
      <c r="B211" s="389" t="s">
        <v>240</v>
      </c>
      <c r="C211" s="397">
        <v>706</v>
      </c>
      <c r="F211"/>
      <c r="G211"/>
      <c r="H211"/>
      <c r="K211"/>
    </row>
    <row r="212" s="380" customFormat="1" customHeight="1" spans="1:11">
      <c r="A212" s="386">
        <v>21003</v>
      </c>
      <c r="B212" s="389" t="s">
        <v>241</v>
      </c>
      <c r="C212" s="397">
        <v>5925</v>
      </c>
      <c r="F212"/>
      <c r="G212"/>
      <c r="H212"/>
      <c r="K212"/>
    </row>
    <row r="213" s="380" customFormat="1" customHeight="1" spans="1:11">
      <c r="A213" s="386">
        <v>2100399</v>
      </c>
      <c r="B213" s="389" t="s">
        <v>242</v>
      </c>
      <c r="C213" s="397">
        <v>5925</v>
      </c>
      <c r="F213"/>
      <c r="G213"/>
      <c r="H213"/>
      <c r="K213"/>
    </row>
    <row r="214" s="380" customFormat="1" customHeight="1" spans="1:11">
      <c r="A214" s="386">
        <v>21004</v>
      </c>
      <c r="B214" s="389" t="s">
        <v>243</v>
      </c>
      <c r="C214" s="397">
        <v>19513.95</v>
      </c>
      <c r="F214"/>
      <c r="G214"/>
      <c r="H214"/>
      <c r="K214"/>
    </row>
    <row r="215" s="380" customFormat="1" customHeight="1" spans="1:11">
      <c r="A215" s="386">
        <v>2100401</v>
      </c>
      <c r="B215" s="389" t="s">
        <v>244</v>
      </c>
      <c r="C215" s="397">
        <v>999.85</v>
      </c>
      <c r="F215"/>
      <c r="G215"/>
      <c r="H215"/>
      <c r="K215"/>
    </row>
    <row r="216" s="380" customFormat="1" customHeight="1" spans="1:11">
      <c r="A216" s="386">
        <v>2100402</v>
      </c>
      <c r="B216" s="389" t="s">
        <v>245</v>
      </c>
      <c r="C216" s="398">
        <v>693.03</v>
      </c>
      <c r="F216"/>
      <c r="G216"/>
      <c r="H216"/>
      <c r="K216"/>
    </row>
    <row r="217" s="380" customFormat="1" customHeight="1" spans="1:11">
      <c r="A217" s="386">
        <v>2100403</v>
      </c>
      <c r="B217" s="389" t="s">
        <v>246</v>
      </c>
      <c r="C217" s="391">
        <v>673.07</v>
      </c>
      <c r="F217"/>
      <c r="G217"/>
      <c r="H217"/>
      <c r="K217"/>
    </row>
    <row r="218" s="380" customFormat="1" customHeight="1" spans="1:11">
      <c r="A218" s="386">
        <v>2100408</v>
      </c>
      <c r="B218" s="389" t="s">
        <v>247</v>
      </c>
      <c r="C218" s="391">
        <v>2100</v>
      </c>
      <c r="F218"/>
      <c r="G218"/>
      <c r="H218"/>
      <c r="K218"/>
    </row>
    <row r="219" s="380" customFormat="1" customHeight="1" spans="1:11">
      <c r="A219" s="386">
        <v>2100410</v>
      </c>
      <c r="B219" s="389" t="s">
        <v>248</v>
      </c>
      <c r="C219" s="391">
        <v>15015</v>
      </c>
      <c r="F219"/>
      <c r="G219"/>
      <c r="H219"/>
      <c r="K219"/>
    </row>
    <row r="220" s="380" customFormat="1" customHeight="1" spans="1:11">
      <c r="A220" s="386">
        <v>2100499</v>
      </c>
      <c r="B220" s="389" t="s">
        <v>249</v>
      </c>
      <c r="C220" s="391">
        <v>33</v>
      </c>
      <c r="F220"/>
      <c r="G220"/>
      <c r="H220"/>
      <c r="K220"/>
    </row>
    <row r="221" s="380" customFormat="1" customHeight="1" spans="1:11">
      <c r="A221" s="386">
        <v>21006</v>
      </c>
      <c r="B221" s="389" t="s">
        <v>250</v>
      </c>
      <c r="C221" s="391">
        <v>5</v>
      </c>
      <c r="F221"/>
      <c r="G221"/>
      <c r="H221"/>
      <c r="K221"/>
    </row>
    <row r="222" s="380" customFormat="1" customHeight="1" spans="1:11">
      <c r="A222" s="386">
        <v>2100699</v>
      </c>
      <c r="B222" s="389" t="s">
        <v>251</v>
      </c>
      <c r="C222" s="391">
        <v>5</v>
      </c>
      <c r="F222"/>
      <c r="G222"/>
      <c r="H222"/>
      <c r="K222"/>
    </row>
    <row r="223" s="380" customFormat="1" customHeight="1" spans="1:11">
      <c r="A223" s="386">
        <v>21007</v>
      </c>
      <c r="B223" s="389" t="s">
        <v>252</v>
      </c>
      <c r="C223" s="391">
        <v>1716.2</v>
      </c>
      <c r="F223"/>
      <c r="G223"/>
      <c r="H223"/>
      <c r="K223"/>
    </row>
    <row r="224" s="380" customFormat="1" customHeight="1" spans="1:11">
      <c r="A224" s="386">
        <v>2100799</v>
      </c>
      <c r="B224" s="389" t="s">
        <v>253</v>
      </c>
      <c r="C224" s="391">
        <v>1716.2</v>
      </c>
      <c r="F224"/>
      <c r="G224"/>
      <c r="H224"/>
      <c r="K224"/>
    </row>
    <row r="225" s="380" customFormat="1" customHeight="1" spans="1:11">
      <c r="A225" s="386">
        <v>21011</v>
      </c>
      <c r="B225" s="389" t="s">
        <v>254</v>
      </c>
      <c r="C225" s="391">
        <v>7311.47</v>
      </c>
      <c r="F225"/>
      <c r="G225"/>
      <c r="H225"/>
      <c r="K225"/>
    </row>
    <row r="226" s="380" customFormat="1" customHeight="1" spans="1:11">
      <c r="A226" s="386">
        <v>2101101</v>
      </c>
      <c r="B226" s="389" t="s">
        <v>255</v>
      </c>
      <c r="C226" s="391">
        <v>2061.95</v>
      </c>
      <c r="F226"/>
      <c r="G226"/>
      <c r="H226"/>
      <c r="K226"/>
    </row>
    <row r="227" s="380" customFormat="1" customHeight="1" spans="1:11">
      <c r="A227" s="386">
        <v>2101102</v>
      </c>
      <c r="B227" s="389" t="s">
        <v>256</v>
      </c>
      <c r="C227" s="391">
        <v>846.38</v>
      </c>
      <c r="F227"/>
      <c r="G227"/>
      <c r="H227"/>
      <c r="K227"/>
    </row>
    <row r="228" s="380" customFormat="1" customHeight="1" spans="1:11">
      <c r="A228" s="386">
        <v>2101103</v>
      </c>
      <c r="B228" s="389" t="s">
        <v>257</v>
      </c>
      <c r="C228" s="391">
        <v>4403.14</v>
      </c>
      <c r="F228"/>
      <c r="G228"/>
      <c r="H228"/>
      <c r="K228"/>
    </row>
    <row r="229" s="380" customFormat="1" customHeight="1" spans="1:11">
      <c r="A229" s="386">
        <v>21012</v>
      </c>
      <c r="B229" s="389" t="s">
        <v>258</v>
      </c>
      <c r="C229" s="391">
        <v>5000</v>
      </c>
      <c r="F229"/>
      <c r="G229"/>
      <c r="H229"/>
      <c r="K229"/>
    </row>
    <row r="230" s="380" customFormat="1" customHeight="1" spans="1:11">
      <c r="A230" s="386">
        <v>2101202</v>
      </c>
      <c r="B230" s="389" t="s">
        <v>259</v>
      </c>
      <c r="C230" s="391">
        <v>5000</v>
      </c>
      <c r="F230"/>
      <c r="G230"/>
      <c r="H230"/>
      <c r="K230"/>
    </row>
    <row r="231" s="380" customFormat="1" customHeight="1" spans="1:11">
      <c r="A231" s="386">
        <v>21013</v>
      </c>
      <c r="B231" s="389" t="s">
        <v>260</v>
      </c>
      <c r="C231" s="390">
        <v>935</v>
      </c>
      <c r="F231"/>
      <c r="G231"/>
      <c r="H231"/>
      <c r="K231"/>
    </row>
    <row r="232" s="380" customFormat="1" customHeight="1" spans="1:11">
      <c r="A232" s="386">
        <v>2101301</v>
      </c>
      <c r="B232" s="392" t="s">
        <v>261</v>
      </c>
      <c r="C232" s="391">
        <v>885</v>
      </c>
      <c r="F232"/>
      <c r="G232"/>
      <c r="H232"/>
      <c r="K232"/>
    </row>
    <row r="233" s="380" customFormat="1" customHeight="1" spans="1:11">
      <c r="A233" s="386">
        <v>2101399</v>
      </c>
      <c r="B233" s="392" t="s">
        <v>262</v>
      </c>
      <c r="C233" s="391">
        <v>50</v>
      </c>
      <c r="F233"/>
      <c r="G233"/>
      <c r="H233"/>
      <c r="K233"/>
    </row>
    <row r="234" s="380" customFormat="1" customHeight="1" spans="1:11">
      <c r="A234" s="386">
        <v>21014</v>
      </c>
      <c r="B234" s="387" t="s">
        <v>263</v>
      </c>
      <c r="C234" s="390">
        <v>300</v>
      </c>
      <c r="F234"/>
      <c r="G234"/>
      <c r="H234"/>
      <c r="K234"/>
    </row>
    <row r="235" s="380" customFormat="1" customHeight="1" spans="1:11">
      <c r="A235" s="386">
        <v>2101401</v>
      </c>
      <c r="B235" s="389" t="s">
        <v>264</v>
      </c>
      <c r="C235" s="391">
        <v>300</v>
      </c>
      <c r="F235"/>
      <c r="G235"/>
      <c r="H235"/>
      <c r="K235"/>
    </row>
    <row r="236" s="380" customFormat="1" customHeight="1" spans="1:11">
      <c r="A236" s="386">
        <v>21015</v>
      </c>
      <c r="B236" s="389" t="s">
        <v>265</v>
      </c>
      <c r="C236" s="391">
        <v>31.5</v>
      </c>
      <c r="F236"/>
      <c r="G236"/>
      <c r="H236"/>
      <c r="K236"/>
    </row>
    <row r="237" s="380" customFormat="1" customHeight="1" spans="1:11">
      <c r="A237" s="386">
        <v>2101505</v>
      </c>
      <c r="B237" s="389" t="s">
        <v>266</v>
      </c>
      <c r="C237" s="391">
        <v>12</v>
      </c>
      <c r="F237"/>
      <c r="G237"/>
      <c r="H237"/>
      <c r="K237"/>
    </row>
    <row r="238" s="380" customFormat="1" customHeight="1" spans="1:11">
      <c r="A238" s="386">
        <v>2101599</v>
      </c>
      <c r="B238" s="387" t="s">
        <v>267</v>
      </c>
      <c r="C238" s="390">
        <v>19.5</v>
      </c>
      <c r="F238"/>
      <c r="G238"/>
      <c r="H238"/>
      <c r="K238"/>
    </row>
    <row r="239" s="380" customFormat="1" customHeight="1" spans="1:11">
      <c r="A239" s="386">
        <v>211</v>
      </c>
      <c r="B239" s="392" t="s">
        <v>268</v>
      </c>
      <c r="C239" s="390">
        <v>6229.8</v>
      </c>
      <c r="F239"/>
      <c r="G239"/>
      <c r="H239"/>
      <c r="K239"/>
    </row>
    <row r="240" s="380" customFormat="1" customHeight="1" spans="1:11">
      <c r="A240" s="386">
        <v>21101</v>
      </c>
      <c r="B240" s="392" t="s">
        <v>269</v>
      </c>
      <c r="C240" s="391">
        <v>310</v>
      </c>
      <c r="F240"/>
      <c r="G240"/>
      <c r="H240"/>
      <c r="K240"/>
    </row>
    <row r="241" s="380" customFormat="1" customHeight="1" spans="1:11">
      <c r="A241" s="386">
        <v>2110102</v>
      </c>
      <c r="B241" s="389" t="s">
        <v>86</v>
      </c>
      <c r="C241" s="391">
        <v>10</v>
      </c>
      <c r="F241"/>
      <c r="G241"/>
      <c r="H241"/>
      <c r="K241"/>
    </row>
    <row r="242" s="380" customFormat="1" customHeight="1" spans="1:11">
      <c r="A242" s="386">
        <v>2110199</v>
      </c>
      <c r="B242" s="389" t="s">
        <v>270</v>
      </c>
      <c r="C242" s="391">
        <v>300</v>
      </c>
      <c r="F242"/>
      <c r="G242"/>
      <c r="H242"/>
      <c r="K242"/>
    </row>
    <row r="243" s="380" customFormat="1" customHeight="1" spans="1:11">
      <c r="A243" s="386">
        <v>21103</v>
      </c>
      <c r="B243" s="389" t="s">
        <v>271</v>
      </c>
      <c r="C243" s="391">
        <v>5800</v>
      </c>
      <c r="F243"/>
      <c r="G243"/>
      <c r="H243"/>
      <c r="K243"/>
    </row>
    <row r="244" s="380" customFormat="1" customHeight="1" spans="1:11">
      <c r="A244" s="386">
        <v>2110301</v>
      </c>
      <c r="B244" s="392" t="s">
        <v>272</v>
      </c>
      <c r="C244" s="391">
        <v>5800</v>
      </c>
      <c r="F244"/>
      <c r="G244"/>
      <c r="H244"/>
      <c r="K244"/>
    </row>
    <row r="245" s="380" customFormat="1" customHeight="1" spans="1:11">
      <c r="A245" s="386">
        <v>21111</v>
      </c>
      <c r="B245" s="392" t="s">
        <v>273</v>
      </c>
      <c r="C245" s="391">
        <v>112.66</v>
      </c>
      <c r="F245"/>
      <c r="G245"/>
      <c r="H245"/>
      <c r="K245"/>
    </row>
    <row r="246" s="380" customFormat="1" customHeight="1" spans="1:11">
      <c r="A246" s="386">
        <v>2111101</v>
      </c>
      <c r="B246" s="392" t="s">
        <v>274</v>
      </c>
      <c r="C246" s="391">
        <v>112.66</v>
      </c>
      <c r="F246"/>
      <c r="G246"/>
      <c r="H246"/>
      <c r="K246"/>
    </row>
    <row r="247" s="380" customFormat="1" customHeight="1" spans="1:11">
      <c r="A247" s="386">
        <v>21199</v>
      </c>
      <c r="B247" s="392" t="s">
        <v>275</v>
      </c>
      <c r="C247" s="391">
        <v>7.14</v>
      </c>
      <c r="F247"/>
      <c r="G247"/>
      <c r="H247"/>
      <c r="K247"/>
    </row>
    <row r="248" s="380" customFormat="1" customHeight="1" spans="1:11">
      <c r="A248" s="386">
        <v>2119999</v>
      </c>
      <c r="B248" s="387" t="s">
        <v>275</v>
      </c>
      <c r="C248" s="390">
        <v>7.14</v>
      </c>
      <c r="F248"/>
      <c r="G248"/>
      <c r="H248"/>
      <c r="K248"/>
    </row>
    <row r="249" s="380" customFormat="1" customHeight="1" spans="1:11">
      <c r="A249" s="386">
        <v>212</v>
      </c>
      <c r="B249" s="389" t="s">
        <v>276</v>
      </c>
      <c r="C249" s="390">
        <v>47646.46</v>
      </c>
      <c r="F249"/>
      <c r="G249"/>
      <c r="H249"/>
      <c r="K249"/>
    </row>
    <row r="250" s="380" customFormat="1" customHeight="1" spans="1:11">
      <c r="A250" s="386">
        <v>21201</v>
      </c>
      <c r="B250" s="389" t="s">
        <v>277</v>
      </c>
      <c r="C250" s="391">
        <v>3283.68</v>
      </c>
      <c r="F250"/>
      <c r="G250"/>
      <c r="H250"/>
      <c r="K250"/>
    </row>
    <row r="251" s="380" customFormat="1" customHeight="1" spans="1:11">
      <c r="A251" s="386">
        <v>2120101</v>
      </c>
      <c r="B251" s="392" t="s">
        <v>85</v>
      </c>
      <c r="C251" s="391">
        <v>2589.04</v>
      </c>
      <c r="F251"/>
      <c r="G251"/>
      <c r="H251"/>
      <c r="K251"/>
    </row>
    <row r="252" s="380" customFormat="1" customHeight="1" spans="1:11">
      <c r="A252" s="386">
        <v>2120199</v>
      </c>
      <c r="B252" s="392" t="s">
        <v>278</v>
      </c>
      <c r="C252" s="390">
        <v>694.64</v>
      </c>
      <c r="F252"/>
      <c r="G252"/>
      <c r="H252"/>
      <c r="K252"/>
    </row>
    <row r="253" s="380" customFormat="1" customHeight="1" spans="1:11">
      <c r="A253" s="386">
        <v>21203</v>
      </c>
      <c r="B253" s="392" t="s">
        <v>279</v>
      </c>
      <c r="C253" s="391">
        <v>13931.9</v>
      </c>
      <c r="F253"/>
      <c r="G253"/>
      <c r="H253"/>
      <c r="K253"/>
    </row>
    <row r="254" s="380" customFormat="1" customHeight="1" spans="1:11">
      <c r="A254" s="386">
        <v>2120399</v>
      </c>
      <c r="B254" s="392" t="s">
        <v>280</v>
      </c>
      <c r="C254" s="391">
        <v>13931.9</v>
      </c>
      <c r="F254"/>
      <c r="G254"/>
      <c r="H254"/>
      <c r="K254"/>
    </row>
    <row r="255" s="380" customFormat="1" customHeight="1" spans="1:11">
      <c r="A255" s="386">
        <v>21205</v>
      </c>
      <c r="B255" s="392" t="s">
        <v>281</v>
      </c>
      <c r="C255" s="391">
        <v>30339.28</v>
      </c>
      <c r="F255"/>
      <c r="G255"/>
      <c r="H255"/>
      <c r="K255"/>
    </row>
    <row r="256" s="380" customFormat="1" customHeight="1" spans="1:11">
      <c r="A256" s="386">
        <v>2120501</v>
      </c>
      <c r="B256" s="392" t="s">
        <v>281</v>
      </c>
      <c r="C256" s="391">
        <v>30339.28</v>
      </c>
      <c r="F256"/>
      <c r="G256"/>
      <c r="H256"/>
      <c r="K256"/>
    </row>
    <row r="257" s="380" customFormat="1" customHeight="1" spans="1:11">
      <c r="A257" s="386">
        <v>21299</v>
      </c>
      <c r="B257" s="392" t="s">
        <v>282</v>
      </c>
      <c r="C257" s="391">
        <v>91.6</v>
      </c>
      <c r="F257"/>
      <c r="G257"/>
      <c r="H257"/>
      <c r="K257"/>
    </row>
    <row r="258" s="380" customFormat="1" customHeight="1" spans="1:11">
      <c r="A258" s="386">
        <v>2129999</v>
      </c>
      <c r="B258" s="392" t="s">
        <v>282</v>
      </c>
      <c r="C258" s="391">
        <v>91.6</v>
      </c>
      <c r="F258"/>
      <c r="G258"/>
      <c r="H258"/>
      <c r="K258"/>
    </row>
    <row r="259" s="380" customFormat="1" customHeight="1" spans="1:11">
      <c r="A259" s="386">
        <v>213</v>
      </c>
      <c r="B259" s="392" t="s">
        <v>283</v>
      </c>
      <c r="C259" s="391">
        <v>11651.76</v>
      </c>
      <c r="F259"/>
      <c r="G259"/>
      <c r="H259"/>
      <c r="K259"/>
    </row>
    <row r="260" s="380" customFormat="1" customHeight="1" spans="1:11">
      <c r="A260" s="386">
        <v>21301</v>
      </c>
      <c r="B260" s="392" t="s">
        <v>284</v>
      </c>
      <c r="C260" s="391">
        <v>5536.39</v>
      </c>
      <c r="F260"/>
      <c r="G260"/>
      <c r="H260"/>
      <c r="K260"/>
    </row>
    <row r="261" s="380" customFormat="1" customHeight="1" spans="1:11">
      <c r="A261" s="386">
        <v>2130101</v>
      </c>
      <c r="B261" s="392" t="s">
        <v>85</v>
      </c>
      <c r="C261" s="391">
        <v>1409.72</v>
      </c>
      <c r="F261"/>
      <c r="G261"/>
      <c r="H261"/>
      <c r="K261"/>
    </row>
    <row r="262" s="380" customFormat="1" customHeight="1" spans="1:11">
      <c r="A262" s="386">
        <v>2130102</v>
      </c>
      <c r="B262" s="392" t="s">
        <v>86</v>
      </c>
      <c r="C262" s="391">
        <v>12</v>
      </c>
      <c r="F262"/>
      <c r="G262"/>
      <c r="H262"/>
      <c r="K262"/>
    </row>
    <row r="263" s="380" customFormat="1" customHeight="1" spans="1:11">
      <c r="A263" s="386">
        <v>2130108</v>
      </c>
      <c r="B263" s="389" t="s">
        <v>285</v>
      </c>
      <c r="C263" s="390">
        <v>47.67</v>
      </c>
      <c r="F263"/>
      <c r="G263"/>
      <c r="H263"/>
      <c r="K263"/>
    </row>
    <row r="264" s="380" customFormat="1" customHeight="1" spans="1:11">
      <c r="A264" s="386">
        <v>2130119</v>
      </c>
      <c r="B264" s="389" t="s">
        <v>286</v>
      </c>
      <c r="C264" s="391">
        <v>12</v>
      </c>
      <c r="F264"/>
      <c r="G264"/>
      <c r="H264"/>
      <c r="K264"/>
    </row>
    <row r="265" s="380" customFormat="1" customHeight="1" spans="1:11">
      <c r="A265" s="386">
        <v>2130120</v>
      </c>
      <c r="B265" s="389" t="s">
        <v>287</v>
      </c>
      <c r="C265" s="391">
        <v>105</v>
      </c>
      <c r="F265"/>
      <c r="G265"/>
      <c r="H265"/>
      <c r="K265"/>
    </row>
    <row r="266" s="380" customFormat="1" customHeight="1" spans="1:11">
      <c r="A266" s="386">
        <v>2130122</v>
      </c>
      <c r="B266" s="392" t="s">
        <v>288</v>
      </c>
      <c r="C266" s="391">
        <v>30</v>
      </c>
      <c r="F266"/>
      <c r="G266"/>
      <c r="H266"/>
      <c r="K266"/>
    </row>
    <row r="267" s="380" customFormat="1" customHeight="1" spans="1:11">
      <c r="A267" s="386">
        <v>2130126</v>
      </c>
      <c r="B267" s="392" t="s">
        <v>289</v>
      </c>
      <c r="C267" s="391">
        <v>1896</v>
      </c>
      <c r="F267"/>
      <c r="G267"/>
      <c r="H267"/>
      <c r="K267"/>
    </row>
    <row r="268" s="380" customFormat="1" customHeight="1" spans="1:11">
      <c r="A268" s="386">
        <v>2130199</v>
      </c>
      <c r="B268" s="392" t="s">
        <v>290</v>
      </c>
      <c r="C268" s="391">
        <v>2024</v>
      </c>
      <c r="F268"/>
      <c r="G268"/>
      <c r="H268"/>
      <c r="K268"/>
    </row>
    <row r="269" s="380" customFormat="1" customHeight="1" spans="1:11">
      <c r="A269" s="386">
        <v>21302</v>
      </c>
      <c r="B269" s="387" t="s">
        <v>291</v>
      </c>
      <c r="C269" s="391">
        <v>438</v>
      </c>
      <c r="F269"/>
      <c r="G269"/>
      <c r="H269"/>
      <c r="K269"/>
    </row>
    <row r="270" s="380" customFormat="1" customHeight="1" spans="1:11">
      <c r="A270" s="386">
        <v>2130234</v>
      </c>
      <c r="B270" s="393" t="s">
        <v>292</v>
      </c>
      <c r="C270" s="390">
        <v>90</v>
      </c>
      <c r="F270"/>
      <c r="G270"/>
      <c r="H270"/>
      <c r="K270"/>
    </row>
    <row r="271" s="380" customFormat="1" customHeight="1" spans="1:11">
      <c r="A271" s="386">
        <v>2130299</v>
      </c>
      <c r="B271" s="389" t="s">
        <v>293</v>
      </c>
      <c r="C271" s="391">
        <v>348</v>
      </c>
      <c r="F271"/>
      <c r="G271"/>
      <c r="H271"/>
      <c r="K271"/>
    </row>
    <row r="272" s="380" customFormat="1" customHeight="1" spans="1:11">
      <c r="A272" s="386">
        <v>21303</v>
      </c>
      <c r="B272" s="389" t="s">
        <v>294</v>
      </c>
      <c r="C272" s="391">
        <v>1047.84</v>
      </c>
      <c r="F272"/>
      <c r="G272"/>
      <c r="H272"/>
      <c r="K272"/>
    </row>
    <row r="273" s="380" customFormat="1" customHeight="1" spans="1:11">
      <c r="A273" s="386">
        <v>2130301</v>
      </c>
      <c r="B273" s="392" t="s">
        <v>85</v>
      </c>
      <c r="C273" s="391">
        <v>444.07</v>
      </c>
      <c r="F273"/>
      <c r="G273"/>
      <c r="H273"/>
      <c r="K273"/>
    </row>
    <row r="274" s="380" customFormat="1" customHeight="1" spans="1:11">
      <c r="A274" s="386">
        <v>2130302</v>
      </c>
      <c r="B274" s="392" t="s">
        <v>86</v>
      </c>
      <c r="C274" s="391">
        <v>25</v>
      </c>
      <c r="F274"/>
      <c r="G274"/>
      <c r="H274"/>
      <c r="K274"/>
    </row>
    <row r="275" s="380" customFormat="1" customHeight="1" spans="1:11">
      <c r="A275" s="386">
        <v>2130306</v>
      </c>
      <c r="B275" s="392" t="s">
        <v>295</v>
      </c>
      <c r="C275" s="391">
        <v>24</v>
      </c>
      <c r="F275"/>
      <c r="G275"/>
      <c r="H275"/>
      <c r="K275"/>
    </row>
    <row r="276" s="380" customFormat="1" customHeight="1" spans="1:11">
      <c r="A276" s="386">
        <v>2130310</v>
      </c>
      <c r="B276" s="392" t="s">
        <v>296</v>
      </c>
      <c r="C276" s="391">
        <v>153</v>
      </c>
      <c r="F276"/>
      <c r="G276"/>
      <c r="H276"/>
      <c r="K276"/>
    </row>
    <row r="277" s="380" customFormat="1" customHeight="1" spans="1:11">
      <c r="A277" s="386">
        <v>2130314</v>
      </c>
      <c r="B277" s="392" t="s">
        <v>297</v>
      </c>
      <c r="C277" s="391">
        <v>17.98</v>
      </c>
      <c r="F277"/>
      <c r="G277"/>
      <c r="H277"/>
      <c r="K277"/>
    </row>
    <row r="278" s="380" customFormat="1" customHeight="1" spans="1:11">
      <c r="A278" s="386">
        <v>2130316</v>
      </c>
      <c r="B278" s="387" t="s">
        <v>298</v>
      </c>
      <c r="C278" s="390">
        <v>181.74</v>
      </c>
      <c r="F278"/>
      <c r="G278"/>
      <c r="H278"/>
      <c r="K278"/>
    </row>
    <row r="279" s="380" customFormat="1" customHeight="1" spans="1:11">
      <c r="A279" s="386">
        <v>2130319</v>
      </c>
      <c r="B279" s="389" t="s">
        <v>299</v>
      </c>
      <c r="C279" s="391">
        <v>90</v>
      </c>
      <c r="F279"/>
      <c r="G279"/>
      <c r="H279"/>
      <c r="K279"/>
    </row>
    <row r="280" s="380" customFormat="1" customHeight="1" spans="1:11">
      <c r="A280" s="386">
        <v>2130333</v>
      </c>
      <c r="B280" s="389" t="s">
        <v>300</v>
      </c>
      <c r="C280" s="391">
        <v>102.05</v>
      </c>
      <c r="F280"/>
      <c r="G280"/>
      <c r="H280"/>
      <c r="K280"/>
    </row>
    <row r="281" s="380" customFormat="1" customHeight="1" spans="1:11">
      <c r="A281" s="386">
        <v>2130334</v>
      </c>
      <c r="B281" s="389" t="s">
        <v>301</v>
      </c>
      <c r="C281" s="391">
        <v>10</v>
      </c>
      <c r="F281"/>
      <c r="G281"/>
      <c r="H281"/>
      <c r="K281"/>
    </row>
    <row r="282" s="380" customFormat="1" customHeight="1" spans="1:11">
      <c r="A282" s="386">
        <v>21305</v>
      </c>
      <c r="B282" s="392" t="s">
        <v>302</v>
      </c>
      <c r="C282" s="391">
        <v>207.38</v>
      </c>
      <c r="F282"/>
      <c r="G282"/>
      <c r="H282"/>
      <c r="K282"/>
    </row>
    <row r="283" s="380" customFormat="1" customHeight="1" spans="1:11">
      <c r="A283" s="386">
        <v>2130507</v>
      </c>
      <c r="B283" s="392" t="s">
        <v>303</v>
      </c>
      <c r="C283" s="391">
        <v>0.48</v>
      </c>
      <c r="F283"/>
      <c r="G283"/>
      <c r="H283"/>
      <c r="K283"/>
    </row>
    <row r="284" s="380" customFormat="1" customHeight="1" spans="1:11">
      <c r="A284" s="386">
        <v>2130599</v>
      </c>
      <c r="B284" s="392" t="s">
        <v>304</v>
      </c>
      <c r="C284" s="391">
        <v>206.9</v>
      </c>
      <c r="F284"/>
      <c r="G284"/>
      <c r="H284"/>
      <c r="K284"/>
    </row>
    <row r="285" s="380" customFormat="1" customHeight="1" spans="1:11">
      <c r="A285" s="386">
        <v>21307</v>
      </c>
      <c r="B285" s="389" t="s">
        <v>305</v>
      </c>
      <c r="C285" s="391">
        <v>4422.15</v>
      </c>
      <c r="F285"/>
      <c r="G285"/>
      <c r="H285"/>
      <c r="K285"/>
    </row>
    <row r="286" s="380" customFormat="1" customHeight="1" spans="1:11">
      <c r="A286" s="386">
        <v>2130705</v>
      </c>
      <c r="B286" s="389" t="s">
        <v>306</v>
      </c>
      <c r="C286" s="391">
        <v>4408.15</v>
      </c>
      <c r="F286"/>
      <c r="G286"/>
      <c r="H286"/>
      <c r="K286"/>
    </row>
    <row r="287" s="380" customFormat="1" customHeight="1" spans="1:11">
      <c r="A287" s="386">
        <v>2130799</v>
      </c>
      <c r="B287" s="389" t="s">
        <v>307</v>
      </c>
      <c r="C287" s="390">
        <v>14</v>
      </c>
      <c r="F287"/>
      <c r="G287"/>
      <c r="H287"/>
      <c r="K287"/>
    </row>
    <row r="288" s="380" customFormat="1" customHeight="1" spans="1:11">
      <c r="A288" s="386">
        <v>214</v>
      </c>
      <c r="B288" s="392" t="s">
        <v>308</v>
      </c>
      <c r="C288" s="391">
        <v>5023.2</v>
      </c>
      <c r="F288"/>
      <c r="G288"/>
      <c r="H288"/>
      <c r="K288"/>
    </row>
    <row r="289" s="380" customFormat="1" customHeight="1" spans="1:11">
      <c r="A289" s="386">
        <v>21401</v>
      </c>
      <c r="B289" s="392" t="s">
        <v>309</v>
      </c>
      <c r="C289" s="391">
        <v>5023.2</v>
      </c>
      <c r="F289"/>
      <c r="G289"/>
      <c r="H289"/>
      <c r="K289"/>
    </row>
    <row r="290" s="380" customFormat="1" customHeight="1" spans="1:11">
      <c r="A290" s="386">
        <v>2140101</v>
      </c>
      <c r="B290" s="392" t="s">
        <v>85</v>
      </c>
      <c r="C290" s="391">
        <v>3868.26</v>
      </c>
      <c r="F290"/>
      <c r="G290"/>
      <c r="H290"/>
      <c r="K290"/>
    </row>
    <row r="291" s="380" customFormat="1" customHeight="1" spans="1:11">
      <c r="A291" s="386">
        <v>2140106</v>
      </c>
      <c r="B291" s="387" t="s">
        <v>310</v>
      </c>
      <c r="C291" s="391">
        <v>768.94</v>
      </c>
      <c r="F291"/>
      <c r="G291"/>
      <c r="H291"/>
      <c r="K291"/>
    </row>
    <row r="292" s="380" customFormat="1" customHeight="1" spans="1:11">
      <c r="A292" s="386">
        <v>2140110</v>
      </c>
      <c r="B292" s="389" t="s">
        <v>311</v>
      </c>
      <c r="C292" s="391">
        <v>166</v>
      </c>
      <c r="F292"/>
      <c r="G292"/>
      <c r="H292"/>
      <c r="K292"/>
    </row>
    <row r="293" s="380" customFormat="1" customHeight="1" spans="1:11">
      <c r="A293" s="386">
        <v>2140112</v>
      </c>
      <c r="B293" s="389" t="s">
        <v>312</v>
      </c>
      <c r="C293" s="391">
        <v>220</v>
      </c>
      <c r="F293"/>
      <c r="G293"/>
      <c r="H293"/>
      <c r="K293"/>
    </row>
    <row r="294" s="380" customFormat="1" customHeight="1" spans="1:11">
      <c r="A294" s="386">
        <v>216</v>
      </c>
      <c r="B294" s="393" t="s">
        <v>313</v>
      </c>
      <c r="C294" s="391">
        <v>358.94</v>
      </c>
      <c r="F294"/>
      <c r="G294"/>
      <c r="H294"/>
      <c r="K294"/>
    </row>
    <row r="295" s="380" customFormat="1" customHeight="1" spans="1:11">
      <c r="A295" s="386">
        <v>21602</v>
      </c>
      <c r="B295" s="392" t="s">
        <v>314</v>
      </c>
      <c r="C295" s="391">
        <v>358.94</v>
      </c>
      <c r="F295"/>
      <c r="G295"/>
      <c r="H295"/>
      <c r="K295"/>
    </row>
    <row r="296" s="380" customFormat="1" customHeight="1" spans="1:11">
      <c r="A296" s="386">
        <v>2160201</v>
      </c>
      <c r="B296" s="392" t="s">
        <v>85</v>
      </c>
      <c r="C296" s="391">
        <v>358.94</v>
      </c>
      <c r="F296"/>
      <c r="G296"/>
      <c r="H296"/>
      <c r="K296"/>
    </row>
    <row r="297" s="380" customFormat="1" customHeight="1" spans="1:11">
      <c r="A297" s="386">
        <v>220</v>
      </c>
      <c r="B297" s="392" t="s">
        <v>315</v>
      </c>
      <c r="C297" s="391">
        <v>1111.94</v>
      </c>
      <c r="F297"/>
      <c r="G297"/>
      <c r="H297"/>
      <c r="K297"/>
    </row>
    <row r="298" s="380" customFormat="1" customHeight="1" spans="1:11">
      <c r="A298" s="386">
        <v>22001</v>
      </c>
      <c r="B298" s="392" t="s">
        <v>316</v>
      </c>
      <c r="C298" s="391">
        <v>1111.94</v>
      </c>
      <c r="F298"/>
      <c r="G298"/>
      <c r="H298"/>
      <c r="K298"/>
    </row>
    <row r="299" s="380" customFormat="1" customHeight="1" spans="1:11">
      <c r="A299" s="386">
        <v>2200101</v>
      </c>
      <c r="B299" s="392" t="s">
        <v>85</v>
      </c>
      <c r="C299" s="391">
        <v>1061.94</v>
      </c>
      <c r="F299"/>
      <c r="G299"/>
      <c r="H299"/>
      <c r="K299"/>
    </row>
    <row r="300" s="380" customFormat="1" customHeight="1" spans="1:11">
      <c r="A300" s="386">
        <v>2200104</v>
      </c>
      <c r="B300" s="389" t="s">
        <v>317</v>
      </c>
      <c r="C300" s="391">
        <v>50</v>
      </c>
      <c r="F300"/>
      <c r="G300"/>
      <c r="H300"/>
      <c r="K300"/>
    </row>
    <row r="301" s="380" customFormat="1" customHeight="1" spans="1:11">
      <c r="A301" s="386">
        <v>221</v>
      </c>
      <c r="B301" s="393" t="s">
        <v>318</v>
      </c>
      <c r="C301" s="390">
        <v>10007.94</v>
      </c>
      <c r="F301"/>
      <c r="G301"/>
      <c r="H301"/>
      <c r="K301"/>
    </row>
    <row r="302" s="380" customFormat="1" customHeight="1" spans="1:11">
      <c r="A302" s="386">
        <v>22101</v>
      </c>
      <c r="B302" s="389" t="s">
        <v>319</v>
      </c>
      <c r="C302" s="391">
        <v>150</v>
      </c>
      <c r="F302"/>
      <c r="G302"/>
      <c r="H302"/>
      <c r="K302"/>
    </row>
    <row r="303" s="380" customFormat="1" customHeight="1" spans="1:11">
      <c r="A303" s="386">
        <v>2210103</v>
      </c>
      <c r="B303" s="392" t="s">
        <v>320</v>
      </c>
      <c r="C303" s="391">
        <v>150</v>
      </c>
      <c r="F303"/>
      <c r="G303"/>
      <c r="H303"/>
      <c r="K303"/>
    </row>
    <row r="304" s="380" customFormat="1" customHeight="1" spans="1:11">
      <c r="A304" s="386">
        <v>22102</v>
      </c>
      <c r="B304" s="392" t="s">
        <v>321</v>
      </c>
      <c r="C304" s="391">
        <v>8707.94</v>
      </c>
      <c r="F304"/>
      <c r="G304"/>
      <c r="H304"/>
      <c r="K304"/>
    </row>
    <row r="305" s="380" customFormat="1" customHeight="1" spans="1:11">
      <c r="A305" s="386">
        <v>2210201</v>
      </c>
      <c r="B305" s="392" t="s">
        <v>322</v>
      </c>
      <c r="C305" s="391">
        <v>8707.94</v>
      </c>
      <c r="F305"/>
      <c r="G305"/>
      <c r="H305"/>
      <c r="K305"/>
    </row>
    <row r="306" s="380" customFormat="1" customHeight="1" spans="1:11">
      <c r="A306" s="386">
        <v>22103</v>
      </c>
      <c r="B306" s="387" t="s">
        <v>323</v>
      </c>
      <c r="C306" s="391">
        <v>1150</v>
      </c>
      <c r="F306"/>
      <c r="G306"/>
      <c r="H306"/>
      <c r="K306"/>
    </row>
    <row r="307" s="380" customFormat="1" customHeight="1" spans="1:11">
      <c r="A307" s="386">
        <v>2210399</v>
      </c>
      <c r="B307" s="389" t="s">
        <v>324</v>
      </c>
      <c r="C307" s="391">
        <v>1150</v>
      </c>
      <c r="F307"/>
      <c r="G307"/>
      <c r="H307"/>
      <c r="K307"/>
    </row>
    <row r="308" s="380" customFormat="1" customHeight="1" spans="1:11">
      <c r="A308" s="386">
        <v>222</v>
      </c>
      <c r="B308" s="389" t="s">
        <v>325</v>
      </c>
      <c r="C308" s="391">
        <v>300</v>
      </c>
      <c r="F308"/>
      <c r="G308"/>
      <c r="H308"/>
      <c r="K308"/>
    </row>
    <row r="309" s="380" customFormat="1" customHeight="1" spans="1:11">
      <c r="A309" s="386">
        <v>22204</v>
      </c>
      <c r="B309" s="389" t="s">
        <v>326</v>
      </c>
      <c r="C309" s="391">
        <v>300</v>
      </c>
      <c r="F309"/>
      <c r="G309"/>
      <c r="H309"/>
      <c r="K309"/>
    </row>
    <row r="310" s="380" customFormat="1" customHeight="1" spans="1:11">
      <c r="A310" s="386">
        <v>2220401</v>
      </c>
      <c r="B310" s="389" t="s">
        <v>327</v>
      </c>
      <c r="C310" s="391">
        <v>300</v>
      </c>
      <c r="F310"/>
      <c r="G310"/>
      <c r="H310"/>
      <c r="K310"/>
    </row>
    <row r="311" s="380" customFormat="1" customHeight="1" spans="1:11">
      <c r="A311" s="386">
        <v>224</v>
      </c>
      <c r="B311" s="392" t="s">
        <v>328</v>
      </c>
      <c r="C311" s="390">
        <v>4094.28</v>
      </c>
      <c r="F311"/>
      <c r="G311"/>
      <c r="H311"/>
      <c r="K311"/>
    </row>
    <row r="312" s="380" customFormat="1" customHeight="1" spans="1:11">
      <c r="A312" s="386">
        <v>22401</v>
      </c>
      <c r="B312" s="392" t="s">
        <v>329</v>
      </c>
      <c r="C312" s="391">
        <v>1314</v>
      </c>
      <c r="F312"/>
      <c r="G312"/>
      <c r="H312"/>
      <c r="K312"/>
    </row>
    <row r="313" s="380" customFormat="1" customHeight="1" spans="1:11">
      <c r="A313" s="386">
        <v>2240101</v>
      </c>
      <c r="B313" s="392" t="s">
        <v>85</v>
      </c>
      <c r="C313" s="391">
        <v>692.4</v>
      </c>
      <c r="F313"/>
      <c r="G313"/>
      <c r="H313"/>
      <c r="K313"/>
    </row>
    <row r="314" s="380" customFormat="1" customHeight="1" spans="1:11">
      <c r="A314" s="386">
        <v>2240104</v>
      </c>
      <c r="B314" s="389" t="s">
        <v>330</v>
      </c>
      <c r="C314" s="391">
        <v>50</v>
      </c>
      <c r="F314"/>
      <c r="G314"/>
      <c r="H314"/>
      <c r="K314"/>
    </row>
    <row r="315" s="380" customFormat="1" customHeight="1" spans="1:11">
      <c r="A315" s="386">
        <v>2240106</v>
      </c>
      <c r="B315" s="389" t="s">
        <v>331</v>
      </c>
      <c r="C315" s="391">
        <v>200</v>
      </c>
      <c r="F315"/>
      <c r="G315"/>
      <c r="H315"/>
      <c r="K315"/>
    </row>
    <row r="316" s="380" customFormat="1" customHeight="1" spans="1:11">
      <c r="A316" s="386">
        <v>2240108</v>
      </c>
      <c r="B316" s="389" t="s">
        <v>332</v>
      </c>
      <c r="C316" s="391">
        <v>21.6</v>
      </c>
      <c r="F316"/>
      <c r="G316"/>
      <c r="H316"/>
      <c r="K316"/>
    </row>
    <row r="317" s="380" customFormat="1" customHeight="1" spans="1:11">
      <c r="A317" s="386">
        <v>2240199</v>
      </c>
      <c r="B317" s="392" t="s">
        <v>333</v>
      </c>
      <c r="C317" s="391">
        <v>350</v>
      </c>
      <c r="F317"/>
      <c r="G317"/>
      <c r="H317"/>
      <c r="K317"/>
    </row>
    <row r="318" s="380" customFormat="1" customHeight="1" spans="1:11">
      <c r="A318" s="386">
        <v>22402</v>
      </c>
      <c r="B318" s="392" t="s">
        <v>334</v>
      </c>
      <c r="C318" s="391">
        <v>1714</v>
      </c>
      <c r="F318"/>
      <c r="G318"/>
      <c r="H318"/>
      <c r="K318"/>
    </row>
    <row r="319" s="380" customFormat="1" customHeight="1" spans="1:11">
      <c r="A319" s="386">
        <v>2240202</v>
      </c>
      <c r="B319" s="392" t="s">
        <v>86</v>
      </c>
      <c r="C319" s="391">
        <v>1299</v>
      </c>
      <c r="F319"/>
      <c r="G319"/>
      <c r="H319"/>
      <c r="K319"/>
    </row>
    <row r="320" s="380" customFormat="1" customHeight="1" spans="1:11">
      <c r="A320" s="386">
        <v>2240204</v>
      </c>
      <c r="B320" s="392" t="s">
        <v>335</v>
      </c>
      <c r="C320" s="391">
        <v>415</v>
      </c>
      <c r="F320"/>
      <c r="G320"/>
      <c r="H320"/>
      <c r="K320"/>
    </row>
    <row r="321" s="380" customFormat="1" customHeight="1" spans="1:11">
      <c r="A321" s="386">
        <v>22406</v>
      </c>
      <c r="B321" s="387" t="s">
        <v>336</v>
      </c>
      <c r="C321" s="390">
        <v>1066.28</v>
      </c>
      <c r="F321"/>
      <c r="G321"/>
      <c r="H321"/>
      <c r="K321"/>
    </row>
    <row r="322" s="380" customFormat="1" customHeight="1" spans="1:11">
      <c r="A322" s="386">
        <v>2240602</v>
      </c>
      <c r="B322" s="389" t="s">
        <v>337</v>
      </c>
      <c r="C322" s="391">
        <v>1066.28</v>
      </c>
      <c r="F322"/>
      <c r="G322"/>
      <c r="H322"/>
      <c r="K322"/>
    </row>
    <row r="323" s="380" customFormat="1" customHeight="1" spans="1:11">
      <c r="A323" s="386">
        <v>227</v>
      </c>
      <c r="B323" s="389" t="s">
        <v>338</v>
      </c>
      <c r="C323" s="391">
        <v>5000</v>
      </c>
      <c r="F323"/>
      <c r="G323"/>
      <c r="H323"/>
      <c r="K323"/>
    </row>
    <row r="324" s="380" customFormat="1" customHeight="1" spans="1:11">
      <c r="A324" s="386">
        <v>232</v>
      </c>
      <c r="B324" s="393" t="s">
        <v>339</v>
      </c>
      <c r="C324" s="391">
        <v>5536</v>
      </c>
      <c r="F324"/>
      <c r="G324"/>
      <c r="H324"/>
      <c r="K324"/>
    </row>
    <row r="325" s="380" customFormat="1" customHeight="1" spans="1:11">
      <c r="A325" s="386">
        <v>23203</v>
      </c>
      <c r="B325" s="394" t="s">
        <v>340</v>
      </c>
      <c r="C325" s="391">
        <v>5536</v>
      </c>
      <c r="F325"/>
      <c r="G325"/>
      <c r="H325"/>
      <c r="K325"/>
    </row>
    <row r="326" s="380" customFormat="1" customHeight="1" spans="1:11">
      <c r="A326" s="386">
        <v>2320301</v>
      </c>
      <c r="B326" s="392" t="s">
        <v>341</v>
      </c>
      <c r="C326" s="391">
        <v>5536</v>
      </c>
      <c r="F326"/>
      <c r="G326"/>
      <c r="H326"/>
      <c r="K326"/>
    </row>
    <row r="327" s="380" customFormat="1" customHeight="1" spans="1:11">
      <c r="A327" s="386">
        <v>233</v>
      </c>
      <c r="B327" s="392" t="s">
        <v>342</v>
      </c>
      <c r="C327" s="391">
        <v>35</v>
      </c>
      <c r="F327"/>
      <c r="G327"/>
      <c r="H327"/>
      <c r="K327"/>
    </row>
    <row r="328" s="380" customFormat="1" customHeight="1" spans="1:11">
      <c r="A328" s="386">
        <v>23303</v>
      </c>
      <c r="B328" s="389" t="s">
        <v>343</v>
      </c>
      <c r="C328" s="391">
        <v>35</v>
      </c>
      <c r="F328"/>
      <c r="G328"/>
      <c r="H328"/>
      <c r="K328"/>
    </row>
    <row r="329" s="380" customFormat="1" customHeight="1" spans="1:11">
      <c r="A329" s="399"/>
      <c r="B329" s="400" t="s">
        <v>78</v>
      </c>
      <c r="C329" s="401">
        <v>562827.86</v>
      </c>
      <c r="F329"/>
      <c r="G329"/>
      <c r="H329"/>
      <c r="K329"/>
    </row>
    <row r="330" s="380" customFormat="1" customHeight="1" spans="3:11">
      <c r="C330" s="402"/>
      <c r="F330"/>
      <c r="G330"/>
      <c r="H330"/>
      <c r="K330"/>
    </row>
  </sheetData>
  <autoFilter ref="A4:C329">
    <extLst/>
  </autoFilter>
  <mergeCells count="1">
    <mergeCell ref="A2:C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topLeftCell="A7" workbookViewId="0">
      <selection activeCell="B23" sqref="B23"/>
    </sheetView>
  </sheetViews>
  <sheetFormatPr defaultColWidth="9" defaultRowHeight="24" customHeight="1" outlineLevelCol="2"/>
  <cols>
    <col min="1" max="1" width="11.625" style="115" customWidth="1"/>
    <col min="2" max="2" width="40.75" style="115" customWidth="1"/>
    <col min="3" max="3" width="17.25" style="116" customWidth="1"/>
    <col min="4" max="16384" width="9" style="115"/>
  </cols>
  <sheetData>
    <row r="1" customHeight="1" spans="1:1">
      <c r="A1" s="112" t="s">
        <v>344</v>
      </c>
    </row>
    <row r="2" customHeight="1" spans="1:3">
      <c r="A2" s="117" t="s">
        <v>345</v>
      </c>
      <c r="B2" s="118"/>
      <c r="C2" s="118"/>
    </row>
    <row r="3" s="112" customFormat="1" customHeight="1" spans="3:3">
      <c r="C3" s="366" t="s">
        <v>2</v>
      </c>
    </row>
    <row r="4" s="113" customFormat="1" customHeight="1" spans="1:3">
      <c r="A4" s="120" t="s">
        <v>346</v>
      </c>
      <c r="B4" s="120" t="s">
        <v>347</v>
      </c>
      <c r="C4" s="121" t="s">
        <v>348</v>
      </c>
    </row>
    <row r="5" s="364" customFormat="1" customHeight="1" spans="1:3">
      <c r="A5" s="367">
        <v>501</v>
      </c>
      <c r="B5" s="367" t="s">
        <v>349</v>
      </c>
      <c r="C5" s="368">
        <v>142493.54</v>
      </c>
    </row>
    <row r="6" s="365" customFormat="1" customHeight="1" spans="1:3">
      <c r="A6" s="369">
        <v>50101</v>
      </c>
      <c r="B6" s="370" t="s">
        <v>350</v>
      </c>
      <c r="C6" s="371">
        <v>84135.45</v>
      </c>
    </row>
    <row r="7" s="112" customFormat="1" customHeight="1" spans="1:3">
      <c r="A7" s="372" t="s">
        <v>351</v>
      </c>
      <c r="B7" s="370" t="s">
        <v>352</v>
      </c>
      <c r="C7" s="371">
        <v>20932.12</v>
      </c>
    </row>
    <row r="8" s="113" customFormat="1" customHeight="1" spans="1:3">
      <c r="A8" s="372" t="s">
        <v>353</v>
      </c>
      <c r="B8" s="370" t="s">
        <v>322</v>
      </c>
      <c r="C8" s="371">
        <v>8800.82</v>
      </c>
    </row>
    <row r="9" s="112" customFormat="1" customHeight="1" spans="1:3">
      <c r="A9" s="372" t="s">
        <v>354</v>
      </c>
      <c r="B9" s="370" t="s">
        <v>355</v>
      </c>
      <c r="C9" s="371">
        <v>28625.15</v>
      </c>
    </row>
    <row r="10" s="113" customFormat="1" customHeight="1" spans="1:3">
      <c r="A10" s="373" t="s">
        <v>356</v>
      </c>
      <c r="B10" s="374" t="s">
        <v>357</v>
      </c>
      <c r="C10" s="368">
        <v>7993.88</v>
      </c>
    </row>
    <row r="11" s="113" customFormat="1" customHeight="1" spans="1:3">
      <c r="A11" s="372" t="s">
        <v>358</v>
      </c>
      <c r="B11" s="370" t="s">
        <v>359</v>
      </c>
      <c r="C11" s="371">
        <v>7338.32</v>
      </c>
    </row>
    <row r="12" s="112" customFormat="1" customHeight="1" spans="1:3">
      <c r="A12" s="372" t="s">
        <v>360</v>
      </c>
      <c r="B12" s="370" t="s">
        <v>361</v>
      </c>
      <c r="C12" s="371">
        <v>42.57</v>
      </c>
    </row>
    <row r="13" s="112" customFormat="1" customHeight="1" spans="1:3">
      <c r="A13" s="372" t="s">
        <v>362</v>
      </c>
      <c r="B13" s="370" t="s">
        <v>363</v>
      </c>
      <c r="C13" s="371">
        <v>391.75</v>
      </c>
    </row>
    <row r="14" s="112" customFormat="1" customHeight="1" spans="1:3">
      <c r="A14" s="372" t="s">
        <v>364</v>
      </c>
      <c r="B14" s="370" t="s">
        <v>365</v>
      </c>
      <c r="C14" s="371">
        <v>15</v>
      </c>
    </row>
    <row r="15" s="112" customFormat="1" customHeight="1" spans="1:3">
      <c r="A15" s="372" t="s">
        <v>366</v>
      </c>
      <c r="B15" s="370" t="s">
        <v>367</v>
      </c>
      <c r="C15" s="371">
        <v>206.24</v>
      </c>
    </row>
    <row r="16" s="113" customFormat="1" customHeight="1" spans="1:3">
      <c r="A16" s="375">
        <v>505</v>
      </c>
      <c r="B16" s="376" t="s">
        <v>368</v>
      </c>
      <c r="C16" s="368">
        <v>160877.5</v>
      </c>
    </row>
    <row r="17" s="112" customFormat="1" customHeight="1" spans="1:3">
      <c r="A17" s="372" t="s">
        <v>369</v>
      </c>
      <c r="B17" s="370" t="s">
        <v>370</v>
      </c>
      <c r="C17" s="371">
        <v>150586.17</v>
      </c>
    </row>
    <row r="18" s="112" customFormat="1" customHeight="1" spans="1:3">
      <c r="A18" s="372" t="s">
        <v>371</v>
      </c>
      <c r="B18" s="370" t="s">
        <v>372</v>
      </c>
      <c r="C18" s="371">
        <v>10291.33</v>
      </c>
    </row>
    <row r="19" s="113" customFormat="1" customHeight="1" spans="1:3">
      <c r="A19" s="373" t="s">
        <v>373</v>
      </c>
      <c r="B19" s="374" t="s">
        <v>374</v>
      </c>
      <c r="C19" s="368">
        <v>33471.73</v>
      </c>
    </row>
    <row r="20" s="112" customFormat="1" customHeight="1" spans="1:3">
      <c r="A20" s="372" t="s">
        <v>375</v>
      </c>
      <c r="B20" s="370" t="s">
        <v>376</v>
      </c>
      <c r="C20" s="371">
        <v>1660.37</v>
      </c>
    </row>
    <row r="21" s="112" customFormat="1" customHeight="1" spans="1:3">
      <c r="A21" s="372" t="s">
        <v>377</v>
      </c>
      <c r="B21" s="370" t="s">
        <v>378</v>
      </c>
      <c r="C21" s="371">
        <v>31811.36</v>
      </c>
    </row>
    <row r="22" s="113" customFormat="1" customHeight="1" spans="1:3">
      <c r="A22" s="373" t="s">
        <v>379</v>
      </c>
      <c r="B22" s="374" t="s">
        <v>380</v>
      </c>
      <c r="C22" s="368">
        <v>23000</v>
      </c>
    </row>
    <row r="23" s="112" customFormat="1" customHeight="1" spans="1:3">
      <c r="A23" s="372" t="s">
        <v>381</v>
      </c>
      <c r="B23" s="370" t="s">
        <v>382</v>
      </c>
      <c r="C23" s="371">
        <v>23000</v>
      </c>
    </row>
    <row r="24" s="112" customFormat="1" customHeight="1" spans="1:3">
      <c r="A24" s="377" t="s">
        <v>78</v>
      </c>
      <c r="B24" s="378"/>
      <c r="C24" s="379">
        <v>367836.65</v>
      </c>
    </row>
    <row r="25" s="112" customFormat="1" customHeight="1" spans="3:3">
      <c r="C25" s="123"/>
    </row>
  </sheetData>
  <mergeCells count="2">
    <mergeCell ref="A2:C2"/>
    <mergeCell ref="A24:B24"/>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zoomScale="85" zoomScaleNormal="85" workbookViewId="0">
      <selection activeCell="D11" sqref="D11"/>
    </sheetView>
  </sheetViews>
  <sheetFormatPr defaultColWidth="7" defaultRowHeight="15"/>
  <cols>
    <col min="1" max="4" width="20.875" style="158" customWidth="1"/>
    <col min="5" max="5" width="10.375" style="159" hidden="1" customWidth="1"/>
    <col min="6" max="6" width="9.625" style="161" hidden="1" customWidth="1"/>
    <col min="7" max="7" width="8.125" style="161" hidden="1" customWidth="1"/>
    <col min="8" max="8" width="9.625" style="162" hidden="1" customWidth="1"/>
    <col min="9" max="9" width="17.5" style="162" hidden="1" customWidth="1"/>
    <col min="10" max="10" width="12.5" style="163" hidden="1" customWidth="1"/>
    <col min="11" max="11" width="7" style="164" hidden="1" customWidth="1"/>
    <col min="12" max="13" width="7" style="161" hidden="1" customWidth="1"/>
    <col min="14" max="14" width="13.875" style="161" hidden="1" customWidth="1"/>
    <col min="15" max="15" width="7.875" style="161" hidden="1" customWidth="1"/>
    <col min="16" max="16" width="9.5" style="161" hidden="1" customWidth="1"/>
    <col min="17" max="17" width="6.875" style="161" hidden="1" customWidth="1"/>
    <col min="18" max="18" width="9" style="161" hidden="1" customWidth="1"/>
    <col min="19" max="19" width="5.875" style="161" hidden="1" customWidth="1"/>
    <col min="20" max="20" width="5.25" style="161" hidden="1" customWidth="1"/>
    <col min="21" max="21" width="6.5" style="161" hidden="1" customWidth="1"/>
    <col min="22" max="23" width="7" style="161" hidden="1" customWidth="1"/>
    <col min="24" max="24" width="10.625" style="161" hidden="1" customWidth="1"/>
    <col min="25" max="25" width="10.5" style="161" hidden="1" customWidth="1"/>
    <col min="26" max="26" width="7" style="161" hidden="1" customWidth="1"/>
    <col min="27" max="16384" width="7" style="161"/>
  </cols>
  <sheetData>
    <row r="1" ht="21.75" customHeight="1" spans="1:4">
      <c r="A1" s="66" t="s">
        <v>383</v>
      </c>
      <c r="B1" s="66"/>
      <c r="C1" s="66"/>
      <c r="D1" s="66"/>
    </row>
    <row r="2" ht="51.75" customHeight="1" spans="1:10">
      <c r="A2" s="146" t="s">
        <v>384</v>
      </c>
      <c r="B2" s="67"/>
      <c r="C2" s="67"/>
      <c r="D2" s="67"/>
      <c r="H2" s="161"/>
      <c r="I2" s="161"/>
      <c r="J2" s="161"/>
    </row>
    <row r="3" ht="18.75" customHeight="1" spans="4:14">
      <c r="D3" s="248" t="s">
        <v>385</v>
      </c>
      <c r="F3" s="161">
        <v>12.11</v>
      </c>
      <c r="H3" s="161">
        <v>12.22</v>
      </c>
      <c r="I3" s="161"/>
      <c r="J3" s="161"/>
      <c r="N3" s="161">
        <v>1.2</v>
      </c>
    </row>
    <row r="4" s="247" customFormat="1" ht="34.5" customHeight="1" spans="1:16">
      <c r="A4" s="249" t="s">
        <v>386</v>
      </c>
      <c r="B4" s="272" t="s">
        <v>387</v>
      </c>
      <c r="C4" s="272" t="s">
        <v>388</v>
      </c>
      <c r="D4" s="249" t="s">
        <v>389</v>
      </c>
      <c r="E4" s="250"/>
      <c r="H4" s="148" t="s">
        <v>390</v>
      </c>
      <c r="I4" s="148" t="s">
        <v>391</v>
      </c>
      <c r="J4" s="148" t="s">
        <v>392</v>
      </c>
      <c r="K4" s="257"/>
      <c r="N4" s="148" t="s">
        <v>390</v>
      </c>
      <c r="O4" s="154" t="s">
        <v>391</v>
      </c>
      <c r="P4" s="148" t="s">
        <v>392</v>
      </c>
    </row>
    <row r="5" s="182" customFormat="1" ht="34.5" customHeight="1" spans="1:26">
      <c r="A5" s="359" t="s">
        <v>393</v>
      </c>
      <c r="B5" s="252">
        <v>12663</v>
      </c>
      <c r="C5" s="252">
        <v>53450</v>
      </c>
      <c r="D5" s="252">
        <v>70405.83</v>
      </c>
      <c r="E5" s="253">
        <v>105429</v>
      </c>
      <c r="F5" s="182">
        <v>595734.14</v>
      </c>
      <c r="G5" s="182">
        <f>104401+13602</f>
        <v>118003</v>
      </c>
      <c r="H5" s="360" t="s">
        <v>39</v>
      </c>
      <c r="I5" s="360" t="s">
        <v>394</v>
      </c>
      <c r="J5" s="360">
        <v>596221.15</v>
      </c>
      <c r="K5" s="182" t="e">
        <f>H5-A5</f>
        <v>#VALUE!</v>
      </c>
      <c r="L5" s="182" t="e">
        <f>J5-#REF!</f>
        <v>#REF!</v>
      </c>
      <c r="M5" s="182">
        <v>75943</v>
      </c>
      <c r="N5" s="360" t="s">
        <v>39</v>
      </c>
      <c r="O5" s="360" t="s">
        <v>394</v>
      </c>
      <c r="P5" s="360">
        <v>643048.95</v>
      </c>
      <c r="Q5" s="182" t="e">
        <f>N5-A5</f>
        <v>#VALUE!</v>
      </c>
      <c r="R5" s="182" t="e">
        <f>P5-#REF!</f>
        <v>#REF!</v>
      </c>
      <c r="T5" s="182">
        <v>717759</v>
      </c>
      <c r="V5" s="363" t="s">
        <v>39</v>
      </c>
      <c r="W5" s="363" t="s">
        <v>394</v>
      </c>
      <c r="X5" s="363">
        <v>659380.53</v>
      </c>
      <c r="Y5" s="182" t="e">
        <f>#REF!-X5</f>
        <v>#REF!</v>
      </c>
      <c r="Z5" s="182" t="e">
        <f>V5-A5</f>
        <v>#VALUE!</v>
      </c>
    </row>
    <row r="6" s="182" customFormat="1" ht="34.5" customHeight="1" spans="1:26">
      <c r="A6" s="361" t="s">
        <v>395</v>
      </c>
      <c r="B6" s="256">
        <f>B5</f>
        <v>12663</v>
      </c>
      <c r="C6" s="256">
        <f>C5</f>
        <v>53450</v>
      </c>
      <c r="D6" s="256">
        <f>D5</f>
        <v>70405.83</v>
      </c>
      <c r="E6" s="362">
        <f t="shared" ref="C6:Z6" si="0">E5</f>
        <v>105429</v>
      </c>
      <c r="F6" s="362">
        <f t="shared" si="0"/>
        <v>595734.14</v>
      </c>
      <c r="G6" s="362">
        <f t="shared" si="0"/>
        <v>118003</v>
      </c>
      <c r="H6" s="362" t="str">
        <f t="shared" si="0"/>
        <v>201</v>
      </c>
      <c r="I6" s="362" t="str">
        <f t="shared" si="0"/>
        <v>一般公共服务支出类合计</v>
      </c>
      <c r="J6" s="362">
        <f t="shared" si="0"/>
        <v>596221.15</v>
      </c>
      <c r="K6" s="362" t="e">
        <f t="shared" si="0"/>
        <v>#VALUE!</v>
      </c>
      <c r="L6" s="362" t="e">
        <f t="shared" si="0"/>
        <v>#REF!</v>
      </c>
      <c r="M6" s="362">
        <f t="shared" si="0"/>
        <v>75943</v>
      </c>
      <c r="N6" s="362" t="str">
        <f t="shared" si="0"/>
        <v>201</v>
      </c>
      <c r="O6" s="362" t="str">
        <f t="shared" si="0"/>
        <v>一般公共服务支出类合计</v>
      </c>
      <c r="P6" s="362">
        <f t="shared" si="0"/>
        <v>643048.95</v>
      </c>
      <c r="Q6" s="362" t="e">
        <f t="shared" si="0"/>
        <v>#VALUE!</v>
      </c>
      <c r="R6" s="362" t="e">
        <f t="shared" si="0"/>
        <v>#REF!</v>
      </c>
      <c r="S6" s="362">
        <f t="shared" si="0"/>
        <v>0</v>
      </c>
      <c r="T6" s="362">
        <f t="shared" si="0"/>
        <v>717759</v>
      </c>
      <c r="U6" s="362">
        <f t="shared" si="0"/>
        <v>0</v>
      </c>
      <c r="V6" s="362" t="str">
        <f t="shared" si="0"/>
        <v>201</v>
      </c>
      <c r="W6" s="362" t="str">
        <f t="shared" si="0"/>
        <v>一般公共服务支出类合计</v>
      </c>
      <c r="X6" s="362">
        <f t="shared" si="0"/>
        <v>659380.53</v>
      </c>
      <c r="Y6" s="362" t="e">
        <f t="shared" si="0"/>
        <v>#REF!</v>
      </c>
      <c r="Z6" s="362" t="e">
        <f t="shared" si="0"/>
        <v>#VALUE!</v>
      </c>
    </row>
    <row r="7" ht="19.5" customHeight="1" spans="18:26">
      <c r="R7" s="182"/>
      <c r="V7" s="155" t="s">
        <v>396</v>
      </c>
      <c r="W7" s="155" t="s">
        <v>397</v>
      </c>
      <c r="X7" s="156">
        <v>19998</v>
      </c>
      <c r="Y7" s="161" t="e">
        <f>#REF!-X7</f>
        <v>#REF!</v>
      </c>
      <c r="Z7" s="161">
        <f>V7-A7</f>
        <v>232</v>
      </c>
    </row>
    <row r="8" ht="19.5" customHeight="1" spans="18:26">
      <c r="R8" s="182"/>
      <c r="V8" s="155" t="s">
        <v>398</v>
      </c>
      <c r="W8" s="155" t="s">
        <v>399</v>
      </c>
      <c r="X8" s="156">
        <v>19998</v>
      </c>
      <c r="Y8" s="161" t="e">
        <f>#REF!-X8</f>
        <v>#REF!</v>
      </c>
      <c r="Z8" s="161">
        <f>V8-A8</f>
        <v>23203</v>
      </c>
    </row>
    <row r="9" ht="19.5" customHeight="1" spans="18:26">
      <c r="R9" s="182"/>
      <c r="V9" s="155" t="s">
        <v>400</v>
      </c>
      <c r="W9" s="155" t="s">
        <v>401</v>
      </c>
      <c r="X9" s="156">
        <v>19998</v>
      </c>
      <c r="Y9" s="161" t="e">
        <f>#REF!-X9</f>
        <v>#REF!</v>
      </c>
      <c r="Z9" s="161">
        <f>V9-A9</f>
        <v>2320301</v>
      </c>
    </row>
    <row r="10" ht="19.5" customHeight="1" spans="18:18">
      <c r="R10" s="182"/>
    </row>
    <row r="11" ht="19.5" customHeight="1" spans="1:18">
      <c r="A11" s="161"/>
      <c r="B11" s="161"/>
      <c r="C11" s="161"/>
      <c r="D11" s="161"/>
      <c r="E11" s="161"/>
      <c r="H11" s="161"/>
      <c r="I11" s="161"/>
      <c r="J11" s="161"/>
      <c r="K11" s="161"/>
      <c r="R11" s="182"/>
    </row>
    <row r="12" ht="19.5" customHeight="1" spans="1:18">
      <c r="A12" s="161"/>
      <c r="B12" s="161"/>
      <c r="C12" s="161"/>
      <c r="D12" s="161"/>
      <c r="E12" s="161"/>
      <c r="H12" s="161"/>
      <c r="I12" s="161"/>
      <c r="J12" s="161"/>
      <c r="K12" s="161"/>
      <c r="R12" s="182"/>
    </row>
    <row r="13" ht="19.5" customHeight="1" spans="1:18">
      <c r="A13" s="161"/>
      <c r="B13" s="161"/>
      <c r="C13" s="161"/>
      <c r="D13" s="161"/>
      <c r="E13" s="161"/>
      <c r="H13" s="161"/>
      <c r="I13" s="161"/>
      <c r="J13" s="161"/>
      <c r="K13" s="161"/>
      <c r="R13" s="182"/>
    </row>
    <row r="14" ht="19.5" customHeight="1" spans="1:18">
      <c r="A14" s="161"/>
      <c r="B14" s="161"/>
      <c r="C14" s="161"/>
      <c r="D14" s="161"/>
      <c r="E14" s="161"/>
      <c r="H14" s="161"/>
      <c r="I14" s="161"/>
      <c r="J14" s="161"/>
      <c r="K14" s="161"/>
      <c r="R14" s="182"/>
    </row>
    <row r="15" ht="19.5" customHeight="1" spans="1:18">
      <c r="A15" s="161"/>
      <c r="B15" s="161"/>
      <c r="C15" s="161"/>
      <c r="D15" s="161"/>
      <c r="E15" s="161"/>
      <c r="H15" s="161"/>
      <c r="I15" s="161"/>
      <c r="J15" s="161"/>
      <c r="K15" s="161"/>
      <c r="R15" s="182"/>
    </row>
    <row r="16" ht="19.5" customHeight="1" spans="1:18">
      <c r="A16" s="161"/>
      <c r="B16" s="161"/>
      <c r="C16" s="161"/>
      <c r="D16" s="161"/>
      <c r="E16" s="161"/>
      <c r="H16" s="161"/>
      <c r="I16" s="161"/>
      <c r="J16" s="161"/>
      <c r="K16" s="161"/>
      <c r="R16" s="182"/>
    </row>
    <row r="17" ht="19.5" customHeight="1" spans="1:18">
      <c r="A17" s="161"/>
      <c r="B17" s="161"/>
      <c r="C17" s="161"/>
      <c r="D17" s="161"/>
      <c r="E17" s="161"/>
      <c r="H17" s="161"/>
      <c r="I17" s="161"/>
      <c r="J17" s="161"/>
      <c r="K17" s="161"/>
      <c r="R17" s="182"/>
    </row>
    <row r="18" ht="19.5" customHeight="1" spans="1:18">
      <c r="A18" s="161"/>
      <c r="B18" s="161"/>
      <c r="C18" s="161"/>
      <c r="D18" s="161"/>
      <c r="E18" s="161"/>
      <c r="H18" s="161"/>
      <c r="I18" s="161"/>
      <c r="J18" s="161"/>
      <c r="K18" s="161"/>
      <c r="R18" s="182"/>
    </row>
    <row r="19" ht="19.5" customHeight="1" spans="1:18">
      <c r="A19" s="161"/>
      <c r="B19" s="161"/>
      <c r="C19" s="161"/>
      <c r="D19" s="161"/>
      <c r="E19" s="161"/>
      <c r="H19" s="161"/>
      <c r="I19" s="161"/>
      <c r="J19" s="161"/>
      <c r="K19" s="161"/>
      <c r="R19" s="182"/>
    </row>
    <row r="20" ht="19.5" customHeight="1" spans="1:18">
      <c r="A20" s="161"/>
      <c r="B20" s="161"/>
      <c r="C20" s="161"/>
      <c r="D20" s="161"/>
      <c r="E20" s="161"/>
      <c r="H20" s="161"/>
      <c r="I20" s="161"/>
      <c r="J20" s="161"/>
      <c r="K20" s="161"/>
      <c r="R20" s="182"/>
    </row>
    <row r="21" ht="19.5" customHeight="1" spans="1:18">
      <c r="A21" s="161"/>
      <c r="B21" s="161"/>
      <c r="C21" s="161"/>
      <c r="D21" s="161"/>
      <c r="E21" s="161"/>
      <c r="H21" s="161"/>
      <c r="I21" s="161"/>
      <c r="J21" s="161"/>
      <c r="K21" s="161"/>
      <c r="R21" s="182"/>
    </row>
    <row r="22" ht="19.5" customHeight="1" spans="1:18">
      <c r="A22" s="161"/>
      <c r="B22" s="161"/>
      <c r="C22" s="161"/>
      <c r="D22" s="161"/>
      <c r="E22" s="161"/>
      <c r="H22" s="161"/>
      <c r="I22" s="161"/>
      <c r="J22" s="161"/>
      <c r="K22" s="161"/>
      <c r="R22" s="182"/>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8"/>
  <sheetViews>
    <sheetView zoomScale="85" zoomScaleNormal="85" workbookViewId="0">
      <selection activeCell="A139" sqref="A139"/>
    </sheetView>
  </sheetViews>
  <sheetFormatPr defaultColWidth="7.875" defaultRowHeight="27" customHeight="1" outlineLevelCol="1"/>
  <cols>
    <col min="1" max="1" width="79.2666666666667" style="331" customWidth="1"/>
    <col min="2" max="2" width="22" style="332" customWidth="1"/>
    <col min="3" max="3" width="8" style="333" customWidth="1"/>
    <col min="4" max="4" width="9.375" style="333"/>
    <col min="5" max="248" width="7.875" style="333"/>
    <col min="249" max="249" width="35.75" style="333" customWidth="1"/>
    <col min="250" max="250" width="7.875" style="333" hidden="1" customWidth="1"/>
    <col min="251" max="252" width="12" style="333" customWidth="1"/>
    <col min="253" max="253" width="8" style="333" customWidth="1"/>
    <col min="254" max="254" width="7.875" style="333" customWidth="1"/>
    <col min="255" max="256" width="7.875" style="333" hidden="1" customWidth="1"/>
    <col min="257" max="504" width="7.875" style="333"/>
    <col min="505" max="505" width="35.75" style="333" customWidth="1"/>
    <col min="506" max="506" width="7.875" style="333" hidden="1" customWidth="1"/>
    <col min="507" max="508" width="12" style="333" customWidth="1"/>
    <col min="509" max="509" width="8" style="333" customWidth="1"/>
    <col min="510" max="510" width="7.875" style="333" customWidth="1"/>
    <col min="511" max="512" width="7.875" style="333" hidden="1" customWidth="1"/>
    <col min="513" max="760" width="7.875" style="333"/>
    <col min="761" max="761" width="35.75" style="333" customWidth="1"/>
    <col min="762" max="762" width="7.875" style="333" hidden="1" customWidth="1"/>
    <col min="763" max="764" width="12" style="333" customWidth="1"/>
    <col min="765" max="765" width="8" style="333" customWidth="1"/>
    <col min="766" max="766" width="7.875" style="333" customWidth="1"/>
    <col min="767" max="768" width="7.875" style="333" hidden="1" customWidth="1"/>
    <col min="769" max="1016" width="7.875" style="333"/>
    <col min="1017" max="1017" width="35.75" style="333" customWidth="1"/>
    <col min="1018" max="1018" width="7.875" style="333" hidden="1" customWidth="1"/>
    <col min="1019" max="1020" width="12" style="333" customWidth="1"/>
    <col min="1021" max="1021" width="8" style="333" customWidth="1"/>
    <col min="1022" max="1022" width="7.875" style="333" customWidth="1"/>
    <col min="1023" max="1024" width="7.875" style="333" hidden="1" customWidth="1"/>
    <col min="1025" max="1272" width="7.875" style="333"/>
    <col min="1273" max="1273" width="35.75" style="333" customWidth="1"/>
    <col min="1274" max="1274" width="7.875" style="333" hidden="1" customWidth="1"/>
    <col min="1275" max="1276" width="12" style="333" customWidth="1"/>
    <col min="1277" max="1277" width="8" style="333" customWidth="1"/>
    <col min="1278" max="1278" width="7.875" style="333" customWidth="1"/>
    <col min="1279" max="1280" width="7.875" style="333" hidden="1" customWidth="1"/>
    <col min="1281" max="1528" width="7.875" style="333"/>
    <col min="1529" max="1529" width="35.75" style="333" customWidth="1"/>
    <col min="1530" max="1530" width="7.875" style="333" hidden="1" customWidth="1"/>
    <col min="1531" max="1532" width="12" style="333" customWidth="1"/>
    <col min="1533" max="1533" width="8" style="333" customWidth="1"/>
    <col min="1534" max="1534" width="7.875" style="333" customWidth="1"/>
    <col min="1535" max="1536" width="7.875" style="333" hidden="1" customWidth="1"/>
    <col min="1537" max="1784" width="7.875" style="333"/>
    <col min="1785" max="1785" width="35.75" style="333" customWidth="1"/>
    <col min="1786" max="1786" width="7.875" style="333" hidden="1" customWidth="1"/>
    <col min="1787" max="1788" width="12" style="333" customWidth="1"/>
    <col min="1789" max="1789" width="8" style="333" customWidth="1"/>
    <col min="1790" max="1790" width="7.875" style="333" customWidth="1"/>
    <col min="1791" max="1792" width="7.875" style="333" hidden="1" customWidth="1"/>
    <col min="1793" max="2040" width="7.875" style="333"/>
    <col min="2041" max="2041" width="35.75" style="333" customWidth="1"/>
    <col min="2042" max="2042" width="7.875" style="333" hidden="1" customWidth="1"/>
    <col min="2043" max="2044" width="12" style="333" customWidth="1"/>
    <col min="2045" max="2045" width="8" style="333" customWidth="1"/>
    <col min="2046" max="2046" width="7.875" style="333" customWidth="1"/>
    <col min="2047" max="2048" width="7.875" style="333" hidden="1" customWidth="1"/>
    <col min="2049" max="2296" width="7.875" style="333"/>
    <col min="2297" max="2297" width="35.75" style="333" customWidth="1"/>
    <col min="2298" max="2298" width="7.875" style="333" hidden="1" customWidth="1"/>
    <col min="2299" max="2300" width="12" style="333" customWidth="1"/>
    <col min="2301" max="2301" width="8" style="333" customWidth="1"/>
    <col min="2302" max="2302" width="7.875" style="333" customWidth="1"/>
    <col min="2303" max="2304" width="7.875" style="333" hidden="1" customWidth="1"/>
    <col min="2305" max="2552" width="7.875" style="333"/>
    <col min="2553" max="2553" width="35.75" style="333" customWidth="1"/>
    <col min="2554" max="2554" width="7.875" style="333" hidden="1" customWidth="1"/>
    <col min="2555" max="2556" width="12" style="333" customWidth="1"/>
    <col min="2557" max="2557" width="8" style="333" customWidth="1"/>
    <col min="2558" max="2558" width="7.875" style="333" customWidth="1"/>
    <col min="2559" max="2560" width="7.875" style="333" hidden="1" customWidth="1"/>
    <col min="2561" max="2808" width="7.875" style="333"/>
    <col min="2809" max="2809" width="35.75" style="333" customWidth="1"/>
    <col min="2810" max="2810" width="7.875" style="333" hidden="1" customWidth="1"/>
    <col min="2811" max="2812" width="12" style="333" customWidth="1"/>
    <col min="2813" max="2813" width="8" style="333" customWidth="1"/>
    <col min="2814" max="2814" width="7.875" style="333" customWidth="1"/>
    <col min="2815" max="2816" width="7.875" style="333" hidden="1" customWidth="1"/>
    <col min="2817" max="3064" width="7.875" style="333"/>
    <col min="3065" max="3065" width="35.75" style="333" customWidth="1"/>
    <col min="3066" max="3066" width="7.875" style="333" hidden="1" customWidth="1"/>
    <col min="3067" max="3068" width="12" style="333" customWidth="1"/>
    <col min="3069" max="3069" width="8" style="333" customWidth="1"/>
    <col min="3070" max="3070" width="7.875" style="333" customWidth="1"/>
    <col min="3071" max="3072" width="7.875" style="333" hidden="1" customWidth="1"/>
    <col min="3073" max="3320" width="7.875" style="333"/>
    <col min="3321" max="3321" width="35.75" style="333" customWidth="1"/>
    <col min="3322" max="3322" width="7.875" style="333" hidden="1" customWidth="1"/>
    <col min="3323" max="3324" width="12" style="333" customWidth="1"/>
    <col min="3325" max="3325" width="8" style="333" customWidth="1"/>
    <col min="3326" max="3326" width="7.875" style="333" customWidth="1"/>
    <col min="3327" max="3328" width="7.875" style="333" hidden="1" customWidth="1"/>
    <col min="3329" max="3576" width="7.875" style="333"/>
    <col min="3577" max="3577" width="35.75" style="333" customWidth="1"/>
    <col min="3578" max="3578" width="7.875" style="333" hidden="1" customWidth="1"/>
    <col min="3579" max="3580" width="12" style="333" customWidth="1"/>
    <col min="3581" max="3581" width="8" style="333" customWidth="1"/>
    <col min="3582" max="3582" width="7.875" style="333" customWidth="1"/>
    <col min="3583" max="3584" width="7.875" style="333" hidden="1" customWidth="1"/>
    <col min="3585" max="3832" width="7.875" style="333"/>
    <col min="3833" max="3833" width="35.75" style="333" customWidth="1"/>
    <col min="3834" max="3834" width="7.875" style="333" hidden="1" customWidth="1"/>
    <col min="3835" max="3836" width="12" style="333" customWidth="1"/>
    <col min="3837" max="3837" width="8" style="333" customWidth="1"/>
    <col min="3838" max="3838" width="7.875" style="333" customWidth="1"/>
    <col min="3839" max="3840" width="7.875" style="333" hidden="1" customWidth="1"/>
    <col min="3841" max="4088" width="7.875" style="333"/>
    <col min="4089" max="4089" width="35.75" style="333" customWidth="1"/>
    <col min="4090" max="4090" width="7.875" style="333" hidden="1" customWidth="1"/>
    <col min="4091" max="4092" width="12" style="333" customWidth="1"/>
    <col min="4093" max="4093" width="8" style="333" customWidth="1"/>
    <col min="4094" max="4094" width="7.875" style="333" customWidth="1"/>
    <col min="4095" max="4096" width="7.875" style="333" hidden="1" customWidth="1"/>
    <col min="4097" max="4344" width="7.875" style="333"/>
    <col min="4345" max="4345" width="35.75" style="333" customWidth="1"/>
    <col min="4346" max="4346" width="7.875" style="333" hidden="1" customWidth="1"/>
    <col min="4347" max="4348" width="12" style="333" customWidth="1"/>
    <col min="4349" max="4349" width="8" style="333" customWidth="1"/>
    <col min="4350" max="4350" width="7.875" style="333" customWidth="1"/>
    <col min="4351" max="4352" width="7.875" style="333" hidden="1" customWidth="1"/>
    <col min="4353" max="4600" width="7.875" style="333"/>
    <col min="4601" max="4601" width="35.75" style="333" customWidth="1"/>
    <col min="4602" max="4602" width="7.875" style="333" hidden="1" customWidth="1"/>
    <col min="4603" max="4604" width="12" style="333" customWidth="1"/>
    <col min="4605" max="4605" width="8" style="333" customWidth="1"/>
    <col min="4606" max="4606" width="7.875" style="333" customWidth="1"/>
    <col min="4607" max="4608" width="7.875" style="333" hidden="1" customWidth="1"/>
    <col min="4609" max="4856" width="7.875" style="333"/>
    <col min="4857" max="4857" width="35.75" style="333" customWidth="1"/>
    <col min="4858" max="4858" width="7.875" style="333" hidden="1" customWidth="1"/>
    <col min="4859" max="4860" width="12" style="333" customWidth="1"/>
    <col min="4861" max="4861" width="8" style="333" customWidth="1"/>
    <col min="4862" max="4862" width="7.875" style="333" customWidth="1"/>
    <col min="4863" max="4864" width="7.875" style="333" hidden="1" customWidth="1"/>
    <col min="4865" max="5112" width="7.875" style="333"/>
    <col min="5113" max="5113" width="35.75" style="333" customWidth="1"/>
    <col min="5114" max="5114" width="7.875" style="333" hidden="1" customWidth="1"/>
    <col min="5115" max="5116" width="12" style="333" customWidth="1"/>
    <col min="5117" max="5117" width="8" style="333" customWidth="1"/>
    <col min="5118" max="5118" width="7.875" style="333" customWidth="1"/>
    <col min="5119" max="5120" width="7.875" style="333" hidden="1" customWidth="1"/>
    <col min="5121" max="5368" width="7.875" style="333"/>
    <col min="5369" max="5369" width="35.75" style="333" customWidth="1"/>
    <col min="5370" max="5370" width="7.875" style="333" hidden="1" customWidth="1"/>
    <col min="5371" max="5372" width="12" style="333" customWidth="1"/>
    <col min="5373" max="5373" width="8" style="333" customWidth="1"/>
    <col min="5374" max="5374" width="7.875" style="333" customWidth="1"/>
    <col min="5375" max="5376" width="7.875" style="333" hidden="1" customWidth="1"/>
    <col min="5377" max="5624" width="7.875" style="333"/>
    <col min="5625" max="5625" width="35.75" style="333" customWidth="1"/>
    <col min="5626" max="5626" width="7.875" style="333" hidden="1" customWidth="1"/>
    <col min="5627" max="5628" width="12" style="333" customWidth="1"/>
    <col min="5629" max="5629" width="8" style="333" customWidth="1"/>
    <col min="5630" max="5630" width="7.875" style="333" customWidth="1"/>
    <col min="5631" max="5632" width="7.875" style="333" hidden="1" customWidth="1"/>
    <col min="5633" max="5880" width="7.875" style="333"/>
    <col min="5881" max="5881" width="35.75" style="333" customWidth="1"/>
    <col min="5882" max="5882" width="7.875" style="333" hidden="1" customWidth="1"/>
    <col min="5883" max="5884" width="12" style="333" customWidth="1"/>
    <col min="5885" max="5885" width="8" style="333" customWidth="1"/>
    <col min="5886" max="5886" width="7.875" style="333" customWidth="1"/>
    <col min="5887" max="5888" width="7.875" style="333" hidden="1" customWidth="1"/>
    <col min="5889" max="6136" width="7.875" style="333"/>
    <col min="6137" max="6137" width="35.75" style="333" customWidth="1"/>
    <col min="6138" max="6138" width="7.875" style="333" hidden="1" customWidth="1"/>
    <col min="6139" max="6140" width="12" style="333" customWidth="1"/>
    <col min="6141" max="6141" width="8" style="333" customWidth="1"/>
    <col min="6142" max="6142" width="7.875" style="333" customWidth="1"/>
    <col min="6143" max="6144" width="7.875" style="333" hidden="1" customWidth="1"/>
    <col min="6145" max="6392" width="7.875" style="333"/>
    <col min="6393" max="6393" width="35.75" style="333" customWidth="1"/>
    <col min="6394" max="6394" width="7.875" style="333" hidden="1" customWidth="1"/>
    <col min="6395" max="6396" width="12" style="333" customWidth="1"/>
    <col min="6397" max="6397" width="8" style="333" customWidth="1"/>
    <col min="6398" max="6398" width="7.875" style="333" customWidth="1"/>
    <col min="6399" max="6400" width="7.875" style="333" hidden="1" customWidth="1"/>
    <col min="6401" max="6648" width="7.875" style="333"/>
    <col min="6649" max="6649" width="35.75" style="333" customWidth="1"/>
    <col min="6650" max="6650" width="7.875" style="333" hidden="1" customWidth="1"/>
    <col min="6651" max="6652" width="12" style="333" customWidth="1"/>
    <col min="6653" max="6653" width="8" style="333" customWidth="1"/>
    <col min="6654" max="6654" width="7.875" style="333" customWidth="1"/>
    <col min="6655" max="6656" width="7.875" style="333" hidden="1" customWidth="1"/>
    <col min="6657" max="6904" width="7.875" style="333"/>
    <col min="6905" max="6905" width="35.75" style="333" customWidth="1"/>
    <col min="6906" max="6906" width="7.875" style="333" hidden="1" customWidth="1"/>
    <col min="6907" max="6908" width="12" style="333" customWidth="1"/>
    <col min="6909" max="6909" width="8" style="333" customWidth="1"/>
    <col min="6910" max="6910" width="7.875" style="333" customWidth="1"/>
    <col min="6911" max="6912" width="7.875" style="333" hidden="1" customWidth="1"/>
    <col min="6913" max="7160" width="7.875" style="333"/>
    <col min="7161" max="7161" width="35.75" style="333" customWidth="1"/>
    <col min="7162" max="7162" width="7.875" style="333" hidden="1" customWidth="1"/>
    <col min="7163" max="7164" width="12" style="333" customWidth="1"/>
    <col min="7165" max="7165" width="8" style="333" customWidth="1"/>
    <col min="7166" max="7166" width="7.875" style="333" customWidth="1"/>
    <col min="7167" max="7168" width="7.875" style="333" hidden="1" customWidth="1"/>
    <col min="7169" max="7416" width="7.875" style="333"/>
    <col min="7417" max="7417" width="35.75" style="333" customWidth="1"/>
    <col min="7418" max="7418" width="7.875" style="333" hidden="1" customWidth="1"/>
    <col min="7419" max="7420" width="12" style="333" customWidth="1"/>
    <col min="7421" max="7421" width="8" style="333" customWidth="1"/>
    <col min="7422" max="7422" width="7.875" style="333" customWidth="1"/>
    <col min="7423" max="7424" width="7.875" style="333" hidden="1" customWidth="1"/>
    <col min="7425" max="7672" width="7.875" style="333"/>
    <col min="7673" max="7673" width="35.75" style="333" customWidth="1"/>
    <col min="7674" max="7674" width="7.875" style="333" hidden="1" customWidth="1"/>
    <col min="7675" max="7676" width="12" style="333" customWidth="1"/>
    <col min="7677" max="7677" width="8" style="333" customWidth="1"/>
    <col min="7678" max="7678" width="7.875" style="333" customWidth="1"/>
    <col min="7679" max="7680" width="7.875" style="333" hidden="1" customWidth="1"/>
    <col min="7681" max="7928" width="7.875" style="333"/>
    <col min="7929" max="7929" width="35.75" style="333" customWidth="1"/>
    <col min="7930" max="7930" width="7.875" style="333" hidden="1" customWidth="1"/>
    <col min="7931" max="7932" width="12" style="333" customWidth="1"/>
    <col min="7933" max="7933" width="8" style="333" customWidth="1"/>
    <col min="7934" max="7934" width="7.875" style="333" customWidth="1"/>
    <col min="7935" max="7936" width="7.875" style="333" hidden="1" customWidth="1"/>
    <col min="7937" max="8184" width="7.875" style="333"/>
    <col min="8185" max="8185" width="35.75" style="333" customWidth="1"/>
    <col min="8186" max="8186" width="7.875" style="333" hidden="1" customWidth="1"/>
    <col min="8187" max="8188" width="12" style="333" customWidth="1"/>
    <col min="8189" max="8189" width="8" style="333" customWidth="1"/>
    <col min="8190" max="8190" width="7.875" style="333" customWidth="1"/>
    <col min="8191" max="8192" width="7.875" style="333" hidden="1" customWidth="1"/>
    <col min="8193" max="8440" width="7.875" style="333"/>
    <col min="8441" max="8441" width="35.75" style="333" customWidth="1"/>
    <col min="8442" max="8442" width="7.875" style="333" hidden="1" customWidth="1"/>
    <col min="8443" max="8444" width="12" style="333" customWidth="1"/>
    <col min="8445" max="8445" width="8" style="333" customWidth="1"/>
    <col min="8446" max="8446" width="7.875" style="333" customWidth="1"/>
    <col min="8447" max="8448" width="7.875" style="333" hidden="1" customWidth="1"/>
    <col min="8449" max="8696" width="7.875" style="333"/>
    <col min="8697" max="8697" width="35.75" style="333" customWidth="1"/>
    <col min="8698" max="8698" width="7.875" style="333" hidden="1" customWidth="1"/>
    <col min="8699" max="8700" width="12" style="333" customWidth="1"/>
    <col min="8701" max="8701" width="8" style="333" customWidth="1"/>
    <col min="8702" max="8702" width="7.875" style="333" customWidth="1"/>
    <col min="8703" max="8704" width="7.875" style="333" hidden="1" customWidth="1"/>
    <col min="8705" max="8952" width="7.875" style="333"/>
    <col min="8953" max="8953" width="35.75" style="333" customWidth="1"/>
    <col min="8954" max="8954" width="7.875" style="333" hidden="1" customWidth="1"/>
    <col min="8955" max="8956" width="12" style="333" customWidth="1"/>
    <col min="8957" max="8957" width="8" style="333" customWidth="1"/>
    <col min="8958" max="8958" width="7.875" style="333" customWidth="1"/>
    <col min="8959" max="8960" width="7.875" style="333" hidden="1" customWidth="1"/>
    <col min="8961" max="9208" width="7.875" style="333"/>
    <col min="9209" max="9209" width="35.75" style="333" customWidth="1"/>
    <col min="9210" max="9210" width="7.875" style="333" hidden="1" customWidth="1"/>
    <col min="9211" max="9212" width="12" style="333" customWidth="1"/>
    <col min="9213" max="9213" width="8" style="333" customWidth="1"/>
    <col min="9214" max="9214" width="7.875" style="333" customWidth="1"/>
    <col min="9215" max="9216" width="7.875" style="333" hidden="1" customWidth="1"/>
    <col min="9217" max="9464" width="7.875" style="333"/>
    <col min="9465" max="9465" width="35.75" style="333" customWidth="1"/>
    <col min="9466" max="9466" width="7.875" style="333" hidden="1" customWidth="1"/>
    <col min="9467" max="9468" width="12" style="333" customWidth="1"/>
    <col min="9469" max="9469" width="8" style="333" customWidth="1"/>
    <col min="9470" max="9470" width="7.875" style="333" customWidth="1"/>
    <col min="9471" max="9472" width="7.875" style="333" hidden="1" customWidth="1"/>
    <col min="9473" max="9720" width="7.875" style="333"/>
    <col min="9721" max="9721" width="35.75" style="333" customWidth="1"/>
    <col min="9722" max="9722" width="7.875" style="333" hidden="1" customWidth="1"/>
    <col min="9723" max="9724" width="12" style="333" customWidth="1"/>
    <col min="9725" max="9725" width="8" style="333" customWidth="1"/>
    <col min="9726" max="9726" width="7.875" style="333" customWidth="1"/>
    <col min="9727" max="9728" width="7.875" style="333" hidden="1" customWidth="1"/>
    <col min="9729" max="9976" width="7.875" style="333"/>
    <col min="9977" max="9977" width="35.75" style="333" customWidth="1"/>
    <col min="9978" max="9978" width="7.875" style="333" hidden="1" customWidth="1"/>
    <col min="9979" max="9980" width="12" style="333" customWidth="1"/>
    <col min="9981" max="9981" width="8" style="333" customWidth="1"/>
    <col min="9982" max="9982" width="7.875" style="333" customWidth="1"/>
    <col min="9983" max="9984" width="7.875" style="333" hidden="1" customWidth="1"/>
    <col min="9985" max="10232" width="7.875" style="333"/>
    <col min="10233" max="10233" width="35.75" style="333" customWidth="1"/>
    <col min="10234" max="10234" width="7.875" style="333" hidden="1" customWidth="1"/>
    <col min="10235" max="10236" width="12" style="333" customWidth="1"/>
    <col min="10237" max="10237" width="8" style="333" customWidth="1"/>
    <col min="10238" max="10238" width="7.875" style="333" customWidth="1"/>
    <col min="10239" max="10240" width="7.875" style="333" hidden="1" customWidth="1"/>
    <col min="10241" max="10488" width="7.875" style="333"/>
    <col min="10489" max="10489" width="35.75" style="333" customWidth="1"/>
    <col min="10490" max="10490" width="7.875" style="333" hidden="1" customWidth="1"/>
    <col min="10491" max="10492" width="12" style="333" customWidth="1"/>
    <col min="10493" max="10493" width="8" style="333" customWidth="1"/>
    <col min="10494" max="10494" width="7.875" style="333" customWidth="1"/>
    <col min="10495" max="10496" width="7.875" style="333" hidden="1" customWidth="1"/>
    <col min="10497" max="10744" width="7.875" style="333"/>
    <col min="10745" max="10745" width="35.75" style="333" customWidth="1"/>
    <col min="10746" max="10746" width="7.875" style="333" hidden="1" customWidth="1"/>
    <col min="10747" max="10748" width="12" style="333" customWidth="1"/>
    <col min="10749" max="10749" width="8" style="333" customWidth="1"/>
    <col min="10750" max="10750" width="7.875" style="333" customWidth="1"/>
    <col min="10751" max="10752" width="7.875" style="333" hidden="1" customWidth="1"/>
    <col min="10753" max="11000" width="7.875" style="333"/>
    <col min="11001" max="11001" width="35.75" style="333" customWidth="1"/>
    <col min="11002" max="11002" width="7.875" style="333" hidden="1" customWidth="1"/>
    <col min="11003" max="11004" width="12" style="333" customWidth="1"/>
    <col min="11005" max="11005" width="8" style="333" customWidth="1"/>
    <col min="11006" max="11006" width="7.875" style="333" customWidth="1"/>
    <col min="11007" max="11008" width="7.875" style="333" hidden="1" customWidth="1"/>
    <col min="11009" max="11256" width="7.875" style="333"/>
    <col min="11257" max="11257" width="35.75" style="333" customWidth="1"/>
    <col min="11258" max="11258" width="7.875" style="333" hidden="1" customWidth="1"/>
    <col min="11259" max="11260" width="12" style="333" customWidth="1"/>
    <col min="11261" max="11261" width="8" style="333" customWidth="1"/>
    <col min="11262" max="11262" width="7.875" style="333" customWidth="1"/>
    <col min="11263" max="11264" width="7.875" style="333" hidden="1" customWidth="1"/>
    <col min="11265" max="11512" width="7.875" style="333"/>
    <col min="11513" max="11513" width="35.75" style="333" customWidth="1"/>
    <col min="11514" max="11514" width="7.875" style="333" hidden="1" customWidth="1"/>
    <col min="11515" max="11516" width="12" style="333" customWidth="1"/>
    <col min="11517" max="11517" width="8" style="333" customWidth="1"/>
    <col min="11518" max="11518" width="7.875" style="333" customWidth="1"/>
    <col min="11519" max="11520" width="7.875" style="333" hidden="1" customWidth="1"/>
    <col min="11521" max="11768" width="7.875" style="333"/>
    <col min="11769" max="11769" width="35.75" style="333" customWidth="1"/>
    <col min="11770" max="11770" width="7.875" style="333" hidden="1" customWidth="1"/>
    <col min="11771" max="11772" width="12" style="333" customWidth="1"/>
    <col min="11773" max="11773" width="8" style="333" customWidth="1"/>
    <col min="11774" max="11774" width="7.875" style="333" customWidth="1"/>
    <col min="11775" max="11776" width="7.875" style="333" hidden="1" customWidth="1"/>
    <col min="11777" max="12024" width="7.875" style="333"/>
    <col min="12025" max="12025" width="35.75" style="333" customWidth="1"/>
    <col min="12026" max="12026" width="7.875" style="333" hidden="1" customWidth="1"/>
    <col min="12027" max="12028" width="12" style="333" customWidth="1"/>
    <col min="12029" max="12029" width="8" style="333" customWidth="1"/>
    <col min="12030" max="12030" width="7.875" style="333" customWidth="1"/>
    <col min="12031" max="12032" width="7.875" style="333" hidden="1" customWidth="1"/>
    <col min="12033" max="12280" width="7.875" style="333"/>
    <col min="12281" max="12281" width="35.75" style="333" customWidth="1"/>
    <col min="12282" max="12282" width="7.875" style="333" hidden="1" customWidth="1"/>
    <col min="12283" max="12284" width="12" style="333" customWidth="1"/>
    <col min="12285" max="12285" width="8" style="333" customWidth="1"/>
    <col min="12286" max="12286" width="7.875" style="333" customWidth="1"/>
    <col min="12287" max="12288" width="7.875" style="333" hidden="1" customWidth="1"/>
    <col min="12289" max="12536" width="7.875" style="333"/>
    <col min="12537" max="12537" width="35.75" style="333" customWidth="1"/>
    <col min="12538" max="12538" width="7.875" style="333" hidden="1" customWidth="1"/>
    <col min="12539" max="12540" width="12" style="333" customWidth="1"/>
    <col min="12541" max="12541" width="8" style="333" customWidth="1"/>
    <col min="12542" max="12542" width="7.875" style="333" customWidth="1"/>
    <col min="12543" max="12544" width="7.875" style="333" hidden="1" customWidth="1"/>
    <col min="12545" max="12792" width="7.875" style="333"/>
    <col min="12793" max="12793" width="35.75" style="333" customWidth="1"/>
    <col min="12794" max="12794" width="7.875" style="333" hidden="1" customWidth="1"/>
    <col min="12795" max="12796" width="12" style="333" customWidth="1"/>
    <col min="12797" max="12797" width="8" style="333" customWidth="1"/>
    <col min="12798" max="12798" width="7.875" style="333" customWidth="1"/>
    <col min="12799" max="12800" width="7.875" style="333" hidden="1" customWidth="1"/>
    <col min="12801" max="13048" width="7.875" style="333"/>
    <col min="13049" max="13049" width="35.75" style="333" customWidth="1"/>
    <col min="13050" max="13050" width="7.875" style="333" hidden="1" customWidth="1"/>
    <col min="13051" max="13052" width="12" style="333" customWidth="1"/>
    <col min="13053" max="13053" width="8" style="333" customWidth="1"/>
    <col min="13054" max="13054" width="7.875" style="333" customWidth="1"/>
    <col min="13055" max="13056" width="7.875" style="333" hidden="1" customWidth="1"/>
    <col min="13057" max="13304" width="7.875" style="333"/>
    <col min="13305" max="13305" width="35.75" style="333" customWidth="1"/>
    <col min="13306" max="13306" width="7.875" style="333" hidden="1" customWidth="1"/>
    <col min="13307" max="13308" width="12" style="333" customWidth="1"/>
    <col min="13309" max="13309" width="8" style="333" customWidth="1"/>
    <col min="13310" max="13310" width="7.875" style="333" customWidth="1"/>
    <col min="13311" max="13312" width="7.875" style="333" hidden="1" customWidth="1"/>
    <col min="13313" max="13560" width="7.875" style="333"/>
    <col min="13561" max="13561" width="35.75" style="333" customWidth="1"/>
    <col min="13562" max="13562" width="7.875" style="333" hidden="1" customWidth="1"/>
    <col min="13563" max="13564" width="12" style="333" customWidth="1"/>
    <col min="13565" max="13565" width="8" style="333" customWidth="1"/>
    <col min="13566" max="13566" width="7.875" style="333" customWidth="1"/>
    <col min="13567" max="13568" width="7.875" style="333" hidden="1" customWidth="1"/>
    <col min="13569" max="13816" width="7.875" style="333"/>
    <col min="13817" max="13817" width="35.75" style="333" customWidth="1"/>
    <col min="13818" max="13818" width="7.875" style="333" hidden="1" customWidth="1"/>
    <col min="13819" max="13820" width="12" style="333" customWidth="1"/>
    <col min="13821" max="13821" width="8" style="333" customWidth="1"/>
    <col min="13822" max="13822" width="7.875" style="333" customWidth="1"/>
    <col min="13823" max="13824" width="7.875" style="333" hidden="1" customWidth="1"/>
    <col min="13825" max="14072" width="7.875" style="333"/>
    <col min="14073" max="14073" width="35.75" style="333" customWidth="1"/>
    <col min="14074" max="14074" width="7.875" style="333" hidden="1" customWidth="1"/>
    <col min="14075" max="14076" width="12" style="333" customWidth="1"/>
    <col min="14077" max="14077" width="8" style="333" customWidth="1"/>
    <col min="14078" max="14078" width="7.875" style="333" customWidth="1"/>
    <col min="14079" max="14080" width="7.875" style="333" hidden="1" customWidth="1"/>
    <col min="14081" max="14328" width="7.875" style="333"/>
    <col min="14329" max="14329" width="35.75" style="333" customWidth="1"/>
    <col min="14330" max="14330" width="7.875" style="333" hidden="1" customWidth="1"/>
    <col min="14331" max="14332" width="12" style="333" customWidth="1"/>
    <col min="14333" max="14333" width="8" style="333" customWidth="1"/>
    <col min="14334" max="14334" width="7.875" style="333" customWidth="1"/>
    <col min="14335" max="14336" width="7.875" style="333" hidden="1" customWidth="1"/>
    <col min="14337" max="14584" width="7.875" style="333"/>
    <col min="14585" max="14585" width="35.75" style="333" customWidth="1"/>
    <col min="14586" max="14586" width="7.875" style="333" hidden="1" customWidth="1"/>
    <col min="14587" max="14588" width="12" style="333" customWidth="1"/>
    <col min="14589" max="14589" width="8" style="333" customWidth="1"/>
    <col min="14590" max="14590" width="7.875" style="333" customWidth="1"/>
    <col min="14591" max="14592" width="7.875" style="333" hidden="1" customWidth="1"/>
    <col min="14593" max="14840" width="7.875" style="333"/>
    <col min="14841" max="14841" width="35.75" style="333" customWidth="1"/>
    <col min="14842" max="14842" width="7.875" style="333" hidden="1" customWidth="1"/>
    <col min="14843" max="14844" width="12" style="333" customWidth="1"/>
    <col min="14845" max="14845" width="8" style="333" customWidth="1"/>
    <col min="14846" max="14846" width="7.875" style="333" customWidth="1"/>
    <col min="14847" max="14848" width="7.875" style="333" hidden="1" customWidth="1"/>
    <col min="14849" max="15096" width="7.875" style="333"/>
    <col min="15097" max="15097" width="35.75" style="333" customWidth="1"/>
    <col min="15098" max="15098" width="7.875" style="333" hidden="1" customWidth="1"/>
    <col min="15099" max="15100" width="12" style="333" customWidth="1"/>
    <col min="15101" max="15101" width="8" style="333" customWidth="1"/>
    <col min="15102" max="15102" width="7.875" style="333" customWidth="1"/>
    <col min="15103" max="15104" width="7.875" style="333" hidden="1" customWidth="1"/>
    <col min="15105" max="15352" width="7.875" style="333"/>
    <col min="15353" max="15353" width="35.75" style="333" customWidth="1"/>
    <col min="15354" max="15354" width="7.875" style="333" hidden="1" customWidth="1"/>
    <col min="15355" max="15356" width="12" style="333" customWidth="1"/>
    <col min="15357" max="15357" width="8" style="333" customWidth="1"/>
    <col min="15358" max="15358" width="7.875" style="333" customWidth="1"/>
    <col min="15359" max="15360" width="7.875" style="333" hidden="1" customWidth="1"/>
    <col min="15361" max="15608" width="7.875" style="333"/>
    <col min="15609" max="15609" width="35.75" style="333" customWidth="1"/>
    <col min="15610" max="15610" width="7.875" style="333" hidden="1" customWidth="1"/>
    <col min="15611" max="15612" width="12" style="333" customWidth="1"/>
    <col min="15613" max="15613" width="8" style="333" customWidth="1"/>
    <col min="15614" max="15614" width="7.875" style="333" customWidth="1"/>
    <col min="15615" max="15616" width="7.875" style="333" hidden="1" customWidth="1"/>
    <col min="15617" max="15864" width="7.875" style="333"/>
    <col min="15865" max="15865" width="35.75" style="333" customWidth="1"/>
    <col min="15866" max="15866" width="7.875" style="333" hidden="1" customWidth="1"/>
    <col min="15867" max="15868" width="12" style="333" customWidth="1"/>
    <col min="15869" max="15869" width="8" style="333" customWidth="1"/>
    <col min="15870" max="15870" width="7.875" style="333" customWidth="1"/>
    <col min="15871" max="15872" width="7.875" style="333" hidden="1" customWidth="1"/>
    <col min="15873" max="16120" width="7.875" style="333"/>
    <col min="16121" max="16121" width="35.75" style="333" customWidth="1"/>
    <col min="16122" max="16122" width="7.875" style="333" hidden="1" customWidth="1"/>
    <col min="16123" max="16124" width="12" style="333" customWidth="1"/>
    <col min="16125" max="16125" width="8" style="333" customWidth="1"/>
    <col min="16126" max="16126" width="7.875" style="333" customWidth="1"/>
    <col min="16127" max="16128" width="7.875" style="333" hidden="1" customWidth="1"/>
    <col min="16129" max="16384" width="7.875" style="333"/>
  </cols>
  <sheetData>
    <row r="1" customHeight="1" spans="1:2">
      <c r="A1" s="334" t="s">
        <v>402</v>
      </c>
      <c r="B1" s="335"/>
    </row>
    <row r="2" customHeight="1" spans="1:2">
      <c r="A2" s="336" t="s">
        <v>403</v>
      </c>
      <c r="B2" s="337"/>
    </row>
    <row r="3" s="324" customFormat="1" customHeight="1" spans="1:2">
      <c r="A3" s="338"/>
      <c r="B3" s="339" t="s">
        <v>404</v>
      </c>
    </row>
    <row r="4" s="325" customFormat="1" customHeight="1" spans="1:2">
      <c r="A4" s="340" t="s">
        <v>405</v>
      </c>
      <c r="B4" s="341" t="s">
        <v>4</v>
      </c>
    </row>
    <row r="5" s="326" customFormat="1" customHeight="1" spans="1:2">
      <c r="A5" s="342" t="s">
        <v>406</v>
      </c>
      <c r="B5" s="343">
        <v>13340.06</v>
      </c>
    </row>
    <row r="6" s="327" customFormat="1" customHeight="1" spans="1:2">
      <c r="A6" s="344" t="s">
        <v>407</v>
      </c>
      <c r="B6" s="345">
        <v>25</v>
      </c>
    </row>
    <row r="7" s="326" customFormat="1" customHeight="1" spans="1:2">
      <c r="A7" s="344" t="s">
        <v>408</v>
      </c>
      <c r="B7" s="345">
        <v>166</v>
      </c>
    </row>
    <row r="8" s="327" customFormat="1" customHeight="1" spans="1:2">
      <c r="A8" s="344" t="s">
        <v>409</v>
      </c>
      <c r="B8" s="345">
        <v>17</v>
      </c>
    </row>
    <row r="9" s="327" customFormat="1" customHeight="1" spans="1:2">
      <c r="A9" s="344" t="s">
        <v>410</v>
      </c>
      <c r="B9" s="345">
        <v>3.06</v>
      </c>
    </row>
    <row r="10" s="326" customFormat="1" customHeight="1" spans="1:2">
      <c r="A10" s="344" t="s">
        <v>411</v>
      </c>
      <c r="B10" s="346">
        <v>10361</v>
      </c>
    </row>
    <row r="11" s="327" customFormat="1" customHeight="1" spans="1:2">
      <c r="A11" s="344" t="s">
        <v>412</v>
      </c>
      <c r="B11" s="346">
        <v>2457</v>
      </c>
    </row>
    <row r="12" s="327" customFormat="1" customHeight="1" spans="1:2">
      <c r="A12" s="344" t="s">
        <v>413</v>
      </c>
      <c r="B12" s="345">
        <v>311</v>
      </c>
    </row>
    <row r="13" s="326" customFormat="1" customHeight="1" spans="1:2">
      <c r="A13" s="347" t="s">
        <v>414</v>
      </c>
      <c r="B13" s="348">
        <v>10.2</v>
      </c>
    </row>
    <row r="14" s="327" customFormat="1" customHeight="1" spans="1:2">
      <c r="A14" s="344" t="s">
        <v>415</v>
      </c>
      <c r="B14" s="345">
        <v>10.2</v>
      </c>
    </row>
    <row r="15" s="326" customFormat="1" customHeight="1" spans="1:2">
      <c r="A15" s="347" t="s">
        <v>416</v>
      </c>
      <c r="B15" s="343">
        <v>7732</v>
      </c>
    </row>
    <row r="16" s="327" customFormat="1" customHeight="1" spans="1:2">
      <c r="A16" s="344" t="s">
        <v>417</v>
      </c>
      <c r="B16" s="345">
        <v>4</v>
      </c>
    </row>
    <row r="17" s="327" customFormat="1" customHeight="1" spans="1:2">
      <c r="A17" s="344" t="s">
        <v>418</v>
      </c>
      <c r="B17" s="345">
        <v>5</v>
      </c>
    </row>
    <row r="18" s="327" customFormat="1" customHeight="1" spans="1:2">
      <c r="A18" s="344" t="s">
        <v>419</v>
      </c>
      <c r="B18" s="345">
        <v>49</v>
      </c>
    </row>
    <row r="19" s="327" customFormat="1" customHeight="1" spans="1:2">
      <c r="A19" s="344" t="s">
        <v>420</v>
      </c>
      <c r="B19" s="345">
        <v>1</v>
      </c>
    </row>
    <row r="20" s="327" customFormat="1" customHeight="1" spans="1:2">
      <c r="A20" s="344" t="s">
        <v>421</v>
      </c>
      <c r="B20" s="345">
        <v>565</v>
      </c>
    </row>
    <row r="21" s="327" customFormat="1" customHeight="1" spans="1:2">
      <c r="A21" s="344" t="s">
        <v>422</v>
      </c>
      <c r="B21" s="345">
        <v>806</v>
      </c>
    </row>
    <row r="22" s="327" customFormat="1" customHeight="1" spans="1:2">
      <c r="A22" s="344" t="s">
        <v>423</v>
      </c>
      <c r="B22" s="345">
        <v>2</v>
      </c>
    </row>
    <row r="23" s="327" customFormat="1" customHeight="1" spans="1:2">
      <c r="A23" s="344" t="s">
        <v>424</v>
      </c>
      <c r="B23" s="345">
        <v>40</v>
      </c>
    </row>
    <row r="24" s="326" customFormat="1" customHeight="1" spans="1:2">
      <c r="A24" s="344" t="s">
        <v>425</v>
      </c>
      <c r="B24" s="345">
        <v>4</v>
      </c>
    </row>
    <row r="25" s="327" customFormat="1" customHeight="1" spans="1:2">
      <c r="A25" s="344" t="s">
        <v>426</v>
      </c>
      <c r="B25" s="345">
        <v>1</v>
      </c>
    </row>
    <row r="26" s="326" customFormat="1" customHeight="1" spans="1:2">
      <c r="A26" s="344" t="s">
        <v>427</v>
      </c>
      <c r="B26" s="346">
        <v>1124</v>
      </c>
    </row>
    <row r="27" s="327" customFormat="1" customHeight="1" spans="1:2">
      <c r="A27" s="344" t="s">
        <v>428</v>
      </c>
      <c r="B27" s="345">
        <v>21</v>
      </c>
    </row>
    <row r="28" s="327" customFormat="1" customHeight="1" spans="1:2">
      <c r="A28" s="344" t="s">
        <v>429</v>
      </c>
      <c r="B28" s="346">
        <v>4504</v>
      </c>
    </row>
    <row r="29" s="327" customFormat="1" customHeight="1" spans="1:2">
      <c r="A29" s="344" t="s">
        <v>430</v>
      </c>
      <c r="B29" s="345">
        <v>53</v>
      </c>
    </row>
    <row r="30" s="327" customFormat="1" customHeight="1" spans="1:2">
      <c r="A30" s="344" t="s">
        <v>431</v>
      </c>
      <c r="B30" s="345">
        <v>2</v>
      </c>
    </row>
    <row r="31" s="327" customFormat="1" customHeight="1" spans="1:2">
      <c r="A31" s="344" t="s">
        <v>432</v>
      </c>
      <c r="B31" s="345">
        <v>7</v>
      </c>
    </row>
    <row r="32" s="326" customFormat="1" customHeight="1" spans="1:2">
      <c r="A32" s="344" t="s">
        <v>433</v>
      </c>
      <c r="B32" s="345">
        <v>1</v>
      </c>
    </row>
    <row r="33" s="327" customFormat="1" customHeight="1" spans="1:2">
      <c r="A33" s="344" t="s">
        <v>434</v>
      </c>
      <c r="B33" s="345">
        <v>279</v>
      </c>
    </row>
    <row r="34" s="327" customFormat="1" customHeight="1" spans="1:2">
      <c r="A34" s="344" t="s">
        <v>435</v>
      </c>
      <c r="B34" s="345">
        <v>2</v>
      </c>
    </row>
    <row r="35" s="327" customFormat="1" customHeight="1" spans="1:2">
      <c r="A35" s="344" t="s">
        <v>436</v>
      </c>
      <c r="B35" s="345">
        <v>5</v>
      </c>
    </row>
    <row r="36" s="327" customFormat="1" customHeight="1" spans="1:2">
      <c r="A36" s="344" t="s">
        <v>437</v>
      </c>
      <c r="B36" s="345">
        <v>257</v>
      </c>
    </row>
    <row r="37" s="326" customFormat="1" customHeight="1" spans="1:2">
      <c r="A37" s="347" t="s">
        <v>438</v>
      </c>
      <c r="B37" s="348">
        <v>410</v>
      </c>
    </row>
    <row r="38" s="327" customFormat="1" customHeight="1" spans="1:2">
      <c r="A38" s="344" t="s">
        <v>439</v>
      </c>
      <c r="B38" s="345">
        <v>300</v>
      </c>
    </row>
    <row r="39" s="327" customFormat="1" customHeight="1" spans="1:2">
      <c r="A39" s="344" t="s">
        <v>440</v>
      </c>
      <c r="B39" s="345">
        <v>10</v>
      </c>
    </row>
    <row r="40" s="327" customFormat="1" customHeight="1" spans="1:2">
      <c r="A40" s="344" t="s">
        <v>441</v>
      </c>
      <c r="B40" s="345">
        <v>100</v>
      </c>
    </row>
    <row r="41" s="326" customFormat="1" customHeight="1" spans="1:2">
      <c r="A41" s="347" t="s">
        <v>442</v>
      </c>
      <c r="B41" s="348">
        <v>134.87</v>
      </c>
    </row>
    <row r="42" s="327" customFormat="1" customHeight="1" spans="1:2">
      <c r="A42" s="344" t="s">
        <v>443</v>
      </c>
      <c r="B42" s="345">
        <v>30.5</v>
      </c>
    </row>
    <row r="43" s="327" customFormat="1" customHeight="1" spans="1:2">
      <c r="A43" s="344" t="s">
        <v>444</v>
      </c>
      <c r="B43" s="345">
        <v>78</v>
      </c>
    </row>
    <row r="44" s="327" customFormat="1" customHeight="1" spans="1:2">
      <c r="A44" s="344" t="s">
        <v>445</v>
      </c>
      <c r="B44" s="345">
        <v>1.2</v>
      </c>
    </row>
    <row r="45" s="327" customFormat="1" customHeight="1" spans="1:2">
      <c r="A45" s="344" t="s">
        <v>446</v>
      </c>
      <c r="B45" s="345">
        <v>13</v>
      </c>
    </row>
    <row r="46" s="327" customFormat="1" customHeight="1" spans="1:2">
      <c r="A46" s="344" t="s">
        <v>447</v>
      </c>
      <c r="B46" s="345">
        <v>12.17</v>
      </c>
    </row>
    <row r="47" s="326" customFormat="1" customHeight="1" spans="1:2">
      <c r="A47" s="342" t="s">
        <v>448</v>
      </c>
      <c r="B47" s="343">
        <v>20186.42</v>
      </c>
    </row>
    <row r="48" s="327" customFormat="1" customHeight="1" spans="1:2">
      <c r="A48" s="344" t="s">
        <v>449</v>
      </c>
      <c r="B48" s="345">
        <v>12</v>
      </c>
    </row>
    <row r="49" s="327" customFormat="1" customHeight="1" spans="1:2">
      <c r="A49" s="344" t="s">
        <v>450</v>
      </c>
      <c r="B49" s="345">
        <v>15</v>
      </c>
    </row>
    <row r="50" s="327" customFormat="1" customHeight="1" spans="1:2">
      <c r="A50" s="344" t="s">
        <v>451</v>
      </c>
      <c r="B50" s="345">
        <v>700</v>
      </c>
    </row>
    <row r="51" s="327" customFormat="1" customHeight="1" spans="1:2">
      <c r="A51" s="344" t="s">
        <v>452</v>
      </c>
      <c r="B51" s="345">
        <v>40</v>
      </c>
    </row>
    <row r="52" s="327" customFormat="1" customHeight="1" spans="1:2">
      <c r="A52" s="344" t="s">
        <v>453</v>
      </c>
      <c r="B52" s="345">
        <v>59</v>
      </c>
    </row>
    <row r="53" s="327" customFormat="1" customHeight="1" spans="1:2">
      <c r="A53" s="344" t="s">
        <v>454</v>
      </c>
      <c r="B53" s="345">
        <v>220</v>
      </c>
    </row>
    <row r="54" s="327" customFormat="1" customHeight="1" spans="1:2">
      <c r="A54" s="344" t="s">
        <v>455</v>
      </c>
      <c r="B54" s="345">
        <v>230</v>
      </c>
    </row>
    <row r="55" s="327" customFormat="1" customHeight="1" spans="1:2">
      <c r="A55" s="344" t="s">
        <v>456</v>
      </c>
      <c r="B55" s="345">
        <v>375</v>
      </c>
    </row>
    <row r="56" s="327" customFormat="1" customHeight="1" spans="1:2">
      <c r="A56" s="344" t="s">
        <v>457</v>
      </c>
      <c r="B56" s="345">
        <v>840</v>
      </c>
    </row>
    <row r="57" s="327" customFormat="1" customHeight="1" spans="1:2">
      <c r="A57" s="344" t="s">
        <v>458</v>
      </c>
      <c r="B57" s="345">
        <v>10</v>
      </c>
    </row>
    <row r="58" s="326" customFormat="1" customHeight="1" spans="1:2">
      <c r="A58" s="344" t="s">
        <v>459</v>
      </c>
      <c r="B58" s="345">
        <v>96</v>
      </c>
    </row>
    <row r="59" s="327" customFormat="1" customHeight="1" spans="1:2">
      <c r="A59" s="344" t="s">
        <v>460</v>
      </c>
      <c r="B59" s="346">
        <v>1862</v>
      </c>
    </row>
    <row r="60" s="326" customFormat="1" customHeight="1" spans="1:2">
      <c r="A60" s="344" t="s">
        <v>461</v>
      </c>
      <c r="B60" s="345">
        <v>61</v>
      </c>
    </row>
    <row r="61" s="327" customFormat="1" customHeight="1" spans="1:2">
      <c r="A61" s="344" t="s">
        <v>462</v>
      </c>
      <c r="B61" s="345">
        <v>919</v>
      </c>
    </row>
    <row r="62" s="327" customFormat="1" customHeight="1" spans="1:2">
      <c r="A62" s="344" t="s">
        <v>463</v>
      </c>
      <c r="B62" s="345">
        <v>0.8</v>
      </c>
    </row>
    <row r="63" s="327" customFormat="1" customHeight="1" spans="1:2">
      <c r="A63" s="344" t="s">
        <v>464</v>
      </c>
      <c r="B63" s="345">
        <v>9.61</v>
      </c>
    </row>
    <row r="64" s="327" customFormat="1" customHeight="1" spans="1:2">
      <c r="A64" s="344" t="s">
        <v>465</v>
      </c>
      <c r="B64" s="345">
        <v>287</v>
      </c>
    </row>
    <row r="65" s="327" customFormat="1" customHeight="1" spans="1:2">
      <c r="A65" s="344" t="s">
        <v>466</v>
      </c>
      <c r="B65" s="345">
        <v>1</v>
      </c>
    </row>
    <row r="66" s="327" customFormat="1" customHeight="1" spans="1:2">
      <c r="A66" s="344" t="s">
        <v>467</v>
      </c>
      <c r="B66" s="345">
        <v>192</v>
      </c>
    </row>
    <row r="67" s="327" customFormat="1" customHeight="1" spans="1:2">
      <c r="A67" s="344" t="s">
        <v>468</v>
      </c>
      <c r="B67" s="345">
        <v>440</v>
      </c>
    </row>
    <row r="68" s="327" customFormat="1" customHeight="1" spans="1:2">
      <c r="A68" s="344" t="s">
        <v>469</v>
      </c>
      <c r="B68" s="345">
        <v>93</v>
      </c>
    </row>
    <row r="69" s="327" customFormat="1" customHeight="1" spans="1:2">
      <c r="A69" s="344" t="s">
        <v>470</v>
      </c>
      <c r="B69" s="346">
        <v>1460</v>
      </c>
    </row>
    <row r="70" s="327" customFormat="1" customHeight="1" spans="1:2">
      <c r="A70" s="344" t="s">
        <v>471</v>
      </c>
      <c r="B70" s="345">
        <v>5</v>
      </c>
    </row>
    <row r="71" s="327" customFormat="1" customHeight="1" spans="1:2">
      <c r="A71" s="344" t="s">
        <v>472</v>
      </c>
      <c r="B71" s="346">
        <v>1810</v>
      </c>
    </row>
    <row r="72" s="327" customFormat="1" customHeight="1" spans="1:2">
      <c r="A72" s="344" t="s">
        <v>473</v>
      </c>
      <c r="B72" s="345">
        <v>20.4</v>
      </c>
    </row>
    <row r="73" s="327" customFormat="1" customHeight="1" spans="1:2">
      <c r="A73" s="344" t="s">
        <v>474</v>
      </c>
      <c r="B73" s="345">
        <v>9</v>
      </c>
    </row>
    <row r="74" s="327" customFormat="1" customHeight="1" spans="1:2">
      <c r="A74" s="344" t="s">
        <v>475</v>
      </c>
      <c r="B74" s="345">
        <v>7.6</v>
      </c>
    </row>
    <row r="75" s="327" customFormat="1" customHeight="1" spans="1:2">
      <c r="A75" s="344" t="s">
        <v>476</v>
      </c>
      <c r="B75" s="345">
        <v>101.26</v>
      </c>
    </row>
    <row r="76" s="327" customFormat="1" customHeight="1" spans="1:2">
      <c r="A76" s="344" t="s">
        <v>477</v>
      </c>
      <c r="B76" s="345">
        <v>24</v>
      </c>
    </row>
    <row r="77" s="327" customFormat="1" customHeight="1" spans="1:2">
      <c r="A77" s="344" t="s">
        <v>478</v>
      </c>
      <c r="B77" s="345">
        <v>0.75</v>
      </c>
    </row>
    <row r="78" s="327" customFormat="1" customHeight="1" spans="1:2">
      <c r="A78" s="344" t="s">
        <v>479</v>
      </c>
      <c r="B78" s="346">
        <v>4504</v>
      </c>
    </row>
    <row r="79" s="327" customFormat="1" customHeight="1" spans="1:2">
      <c r="A79" s="344" t="s">
        <v>480</v>
      </c>
      <c r="B79" s="346">
        <v>1279</v>
      </c>
    </row>
    <row r="80" s="327" customFormat="1" customHeight="1" spans="1:2">
      <c r="A80" s="344" t="s">
        <v>480</v>
      </c>
      <c r="B80" s="345">
        <v>13</v>
      </c>
    </row>
    <row r="81" s="328" customFormat="1" customHeight="1" spans="1:2">
      <c r="A81" s="344" t="s">
        <v>481</v>
      </c>
      <c r="B81" s="349">
        <v>4490</v>
      </c>
    </row>
    <row r="82" s="329" customFormat="1" customHeight="1" spans="1:2">
      <c r="A82" s="347" t="s">
        <v>482</v>
      </c>
      <c r="B82" s="350">
        <v>6724.48</v>
      </c>
    </row>
    <row r="83" customHeight="1" spans="1:2">
      <c r="A83" s="344" t="s">
        <v>483</v>
      </c>
      <c r="B83" s="351">
        <v>71.2</v>
      </c>
    </row>
    <row r="84" customHeight="1" spans="1:2">
      <c r="A84" s="344" t="s">
        <v>484</v>
      </c>
      <c r="B84" s="351">
        <v>42.6</v>
      </c>
    </row>
    <row r="85" s="329" customFormat="1" customHeight="1" spans="1:2">
      <c r="A85" s="344" t="s">
        <v>485</v>
      </c>
      <c r="B85" s="352">
        <v>1245.8</v>
      </c>
    </row>
    <row r="86" customHeight="1" spans="1:2">
      <c r="A86" s="344" t="s">
        <v>486</v>
      </c>
      <c r="B86" s="352">
        <v>4575.07</v>
      </c>
    </row>
    <row r="87" customHeight="1" spans="1:2">
      <c r="A87" s="344" t="s">
        <v>487</v>
      </c>
      <c r="B87" s="351">
        <v>127</v>
      </c>
    </row>
    <row r="88" customHeight="1" spans="1:2">
      <c r="A88" s="344" t="s">
        <v>488</v>
      </c>
      <c r="B88" s="351">
        <v>144.71</v>
      </c>
    </row>
    <row r="89" s="329" customFormat="1" customHeight="1" spans="1:2">
      <c r="A89" s="344" t="s">
        <v>489</v>
      </c>
      <c r="B89" s="351">
        <v>435.1</v>
      </c>
    </row>
    <row r="90" customHeight="1" spans="1:2">
      <c r="A90" s="344" t="s">
        <v>490</v>
      </c>
      <c r="B90" s="351">
        <v>40</v>
      </c>
    </row>
    <row r="91" s="330" customFormat="1" customHeight="1" spans="1:2">
      <c r="A91" s="353" t="s">
        <v>491</v>
      </c>
      <c r="B91" s="354">
        <v>15</v>
      </c>
    </row>
    <row r="92" customHeight="1" spans="1:2">
      <c r="A92" s="355" t="s">
        <v>492</v>
      </c>
      <c r="B92" s="351">
        <v>28</v>
      </c>
    </row>
    <row r="93" s="329" customFormat="1" customHeight="1" spans="1:2">
      <c r="A93" s="356" t="s">
        <v>493</v>
      </c>
      <c r="B93" s="350">
        <v>4843.9</v>
      </c>
    </row>
    <row r="94" customHeight="1" spans="1:2">
      <c r="A94" s="355" t="s">
        <v>494</v>
      </c>
      <c r="B94" s="352">
        <v>1500</v>
      </c>
    </row>
    <row r="95" customHeight="1" spans="1:2">
      <c r="A95" s="355" t="s">
        <v>495</v>
      </c>
      <c r="B95" s="352">
        <v>3343.9</v>
      </c>
    </row>
    <row r="96" s="329" customFormat="1" customHeight="1" spans="1:2">
      <c r="A96" s="356" t="s">
        <v>496</v>
      </c>
      <c r="B96" s="350">
        <v>10471.73</v>
      </c>
    </row>
    <row r="97" customHeight="1" spans="1:2">
      <c r="A97" s="355" t="s">
        <v>497</v>
      </c>
      <c r="B97" s="351">
        <v>368</v>
      </c>
    </row>
    <row r="98" customHeight="1" spans="1:2">
      <c r="A98" s="355" t="s">
        <v>497</v>
      </c>
      <c r="B98" s="351">
        <v>10</v>
      </c>
    </row>
    <row r="99" customHeight="1" spans="1:2">
      <c r="A99" s="355" t="s">
        <v>498</v>
      </c>
      <c r="B99" s="351">
        <v>4.11</v>
      </c>
    </row>
    <row r="100" customHeight="1" spans="1:2">
      <c r="A100" s="355" t="s">
        <v>499</v>
      </c>
      <c r="B100" s="351">
        <v>36</v>
      </c>
    </row>
    <row r="101" customHeight="1" spans="1:2">
      <c r="A101" s="355" t="s">
        <v>499</v>
      </c>
      <c r="B101" s="351">
        <v>2.88</v>
      </c>
    </row>
    <row r="102" customHeight="1" spans="1:2">
      <c r="A102" s="355" t="s">
        <v>499</v>
      </c>
      <c r="B102" s="351">
        <v>101.06</v>
      </c>
    </row>
    <row r="103" customHeight="1" spans="1:2">
      <c r="A103" s="355" t="s">
        <v>500</v>
      </c>
      <c r="B103" s="352">
        <v>1032</v>
      </c>
    </row>
    <row r="104" customHeight="1" spans="1:2">
      <c r="A104" s="355" t="s">
        <v>501</v>
      </c>
      <c r="B104" s="351">
        <v>1</v>
      </c>
    </row>
    <row r="105" customHeight="1" spans="1:2">
      <c r="A105" s="355" t="s">
        <v>502</v>
      </c>
      <c r="B105" s="351">
        <v>116</v>
      </c>
    </row>
    <row r="106" customHeight="1" spans="1:2">
      <c r="A106" s="355" t="s">
        <v>503</v>
      </c>
      <c r="B106" s="352">
        <v>1290</v>
      </c>
    </row>
    <row r="107" customHeight="1" spans="1:2">
      <c r="A107" s="355" t="s">
        <v>504</v>
      </c>
      <c r="B107" s="351">
        <v>24</v>
      </c>
    </row>
    <row r="108" customHeight="1" spans="1:2">
      <c r="A108" s="355" t="s">
        <v>505</v>
      </c>
      <c r="B108" s="352">
        <v>2901</v>
      </c>
    </row>
    <row r="109" customHeight="1" spans="1:2">
      <c r="A109" s="355" t="s">
        <v>506</v>
      </c>
      <c r="B109" s="351">
        <v>40</v>
      </c>
    </row>
    <row r="110" customHeight="1" spans="1:2">
      <c r="A110" s="355" t="s">
        <v>507</v>
      </c>
      <c r="B110" s="351">
        <v>224</v>
      </c>
    </row>
    <row r="111" customHeight="1" spans="1:2">
      <c r="A111" s="355" t="s">
        <v>508</v>
      </c>
      <c r="B111" s="351">
        <v>77.04</v>
      </c>
    </row>
    <row r="112" customHeight="1" spans="1:2">
      <c r="A112" s="355" t="s">
        <v>509</v>
      </c>
      <c r="B112" s="351">
        <v>28.95</v>
      </c>
    </row>
    <row r="113" customHeight="1" spans="1:2">
      <c r="A113" s="355" t="s">
        <v>509</v>
      </c>
      <c r="B113" s="351">
        <v>20.15</v>
      </c>
    </row>
    <row r="114" customHeight="1" spans="1:2">
      <c r="A114" s="355" t="s">
        <v>510</v>
      </c>
      <c r="B114" s="351">
        <v>281</v>
      </c>
    </row>
    <row r="115" customHeight="1" spans="1:2">
      <c r="A115" s="355" t="s">
        <v>511</v>
      </c>
      <c r="B115" s="351">
        <v>222</v>
      </c>
    </row>
    <row r="116" customHeight="1" spans="1:2">
      <c r="A116" s="355" t="s">
        <v>512</v>
      </c>
      <c r="B116" s="351">
        <v>136</v>
      </c>
    </row>
    <row r="117" customHeight="1" spans="1:2">
      <c r="A117" s="355" t="s">
        <v>513</v>
      </c>
      <c r="B117" s="351">
        <v>98</v>
      </c>
    </row>
    <row r="118" customHeight="1" spans="1:2">
      <c r="A118" s="355" t="s">
        <v>514</v>
      </c>
      <c r="B118" s="351">
        <v>832.3</v>
      </c>
    </row>
    <row r="119" customHeight="1" spans="1:2">
      <c r="A119" s="355" t="s">
        <v>515</v>
      </c>
      <c r="B119" s="351">
        <v>670.24</v>
      </c>
    </row>
    <row r="120" customHeight="1" spans="1:2">
      <c r="A120" s="355" t="s">
        <v>516</v>
      </c>
      <c r="B120" s="352">
        <v>1956</v>
      </c>
    </row>
    <row r="121" s="329" customFormat="1" customHeight="1" spans="1:2">
      <c r="A121" s="356" t="s">
        <v>517</v>
      </c>
      <c r="B121" s="357">
        <v>141</v>
      </c>
    </row>
    <row r="122" customHeight="1" spans="1:2">
      <c r="A122" s="355" t="s">
        <v>518</v>
      </c>
      <c r="B122" s="351">
        <v>11</v>
      </c>
    </row>
    <row r="123" customHeight="1" spans="1:2">
      <c r="A123" s="355" t="s">
        <v>519</v>
      </c>
      <c r="B123" s="351">
        <v>90</v>
      </c>
    </row>
    <row r="124" customHeight="1" spans="1:2">
      <c r="A124" s="355" t="s">
        <v>520</v>
      </c>
      <c r="B124" s="351">
        <v>40</v>
      </c>
    </row>
    <row r="125" s="329" customFormat="1" customHeight="1" spans="1:2">
      <c r="A125" s="356" t="s">
        <v>521</v>
      </c>
      <c r="B125" s="357">
        <v>453.77</v>
      </c>
    </row>
    <row r="126" customHeight="1" spans="1:2">
      <c r="A126" s="355" t="s">
        <v>522</v>
      </c>
      <c r="B126" s="351">
        <v>363.77</v>
      </c>
    </row>
    <row r="127" customHeight="1" spans="1:2">
      <c r="A127" s="355" t="s">
        <v>523</v>
      </c>
      <c r="B127" s="351">
        <v>90</v>
      </c>
    </row>
    <row r="128" s="329" customFormat="1" customHeight="1" spans="1:2">
      <c r="A128" s="356" t="s">
        <v>524</v>
      </c>
      <c r="B128" s="350">
        <v>5930.4</v>
      </c>
    </row>
    <row r="129" customHeight="1" spans="1:2">
      <c r="A129" s="355" t="s">
        <v>525</v>
      </c>
      <c r="B129" s="351">
        <v>0.8</v>
      </c>
    </row>
    <row r="130" customHeight="1" spans="1:2">
      <c r="A130" s="355" t="s">
        <v>526</v>
      </c>
      <c r="B130" s="351">
        <v>1.7</v>
      </c>
    </row>
    <row r="131" customHeight="1" spans="1:2">
      <c r="A131" s="355" t="s">
        <v>527</v>
      </c>
      <c r="B131" s="351">
        <v>511</v>
      </c>
    </row>
    <row r="132" customHeight="1" spans="1:2">
      <c r="A132" s="355" t="s">
        <v>528</v>
      </c>
      <c r="B132" s="352">
        <v>1614.9</v>
      </c>
    </row>
    <row r="133" customHeight="1" spans="1:2">
      <c r="A133" s="355" t="s">
        <v>529</v>
      </c>
      <c r="B133" s="352">
        <v>2352</v>
      </c>
    </row>
    <row r="134" customHeight="1" spans="1:2">
      <c r="A134" s="355" t="s">
        <v>530</v>
      </c>
      <c r="B134" s="351">
        <v>265</v>
      </c>
    </row>
    <row r="135" customHeight="1" spans="1:2">
      <c r="A135" s="355" t="s">
        <v>530</v>
      </c>
      <c r="B135" s="352">
        <v>1185</v>
      </c>
    </row>
    <row r="136" s="329" customFormat="1" customHeight="1" spans="1:2">
      <c r="A136" s="356" t="s">
        <v>531</v>
      </c>
      <c r="B136" s="357">
        <v>27</v>
      </c>
    </row>
    <row r="137" customHeight="1" spans="1:2">
      <c r="A137" s="355" t="s">
        <v>532</v>
      </c>
      <c r="B137" s="351">
        <v>27</v>
      </c>
    </row>
    <row r="138" customHeight="1" spans="1:2">
      <c r="A138" s="358" t="s">
        <v>37</v>
      </c>
      <c r="B138" s="357">
        <v>70405.83</v>
      </c>
    </row>
  </sheetData>
  <mergeCells count="1">
    <mergeCell ref="A2:B2"/>
  </mergeCells>
  <printOptions horizontalCentered="1"/>
  <pageMargins left="0.78740157480315" right="0.748031496062992" top="1.18110236220472" bottom="0.984251968503937" header="0.511811023622047" footer="0.511811023622047"/>
  <pageSetup paperSize="9"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B12" sqref="B12"/>
    </sheetView>
  </sheetViews>
  <sheetFormatPr defaultColWidth="9" defaultRowHeight="15.75" outlineLevelRow="6" outlineLevelCol="1"/>
  <cols>
    <col min="1" max="1" width="40.875" style="115" customWidth="1"/>
    <col min="2" max="2" width="22.75" style="212" customWidth="1"/>
    <col min="3" max="16384" width="9" style="115"/>
  </cols>
  <sheetData>
    <row r="1" ht="26.25" customHeight="1" spans="1:1">
      <c r="A1" s="112" t="s">
        <v>533</v>
      </c>
    </row>
    <row r="2" ht="24.75" customHeight="1" spans="1:2">
      <c r="A2" s="117" t="s">
        <v>534</v>
      </c>
      <c r="B2" s="117"/>
    </row>
    <row r="3" s="112" customFormat="1" ht="18.75" customHeight="1" spans="2:2">
      <c r="B3" s="213" t="s">
        <v>385</v>
      </c>
    </row>
    <row r="4" s="113" customFormat="1" ht="34.5" customHeight="1" spans="1:2">
      <c r="A4" s="317" t="s">
        <v>34</v>
      </c>
      <c r="B4" s="318" t="s">
        <v>348</v>
      </c>
    </row>
    <row r="5" s="113" customFormat="1" ht="34.5" customHeight="1" spans="1:2">
      <c r="A5" s="319" t="s">
        <v>535</v>
      </c>
      <c r="B5" s="320">
        <v>631143</v>
      </c>
    </row>
    <row r="6" s="113" customFormat="1" ht="34.5" customHeight="1" spans="1:2">
      <c r="A6" s="321" t="s">
        <v>536</v>
      </c>
      <c r="B6" s="320">
        <v>994.4</v>
      </c>
    </row>
    <row r="7" s="113" customFormat="1" ht="34.5" customHeight="1" spans="1:2">
      <c r="A7" s="322" t="s">
        <v>31</v>
      </c>
      <c r="B7" s="323">
        <f>SUM(B5:B6)</f>
        <v>632137.4</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
  <sheetViews>
    <sheetView workbookViewId="0">
      <selection activeCell="C13" sqref="C13"/>
    </sheetView>
  </sheetViews>
  <sheetFormatPr defaultColWidth="7" defaultRowHeight="27.75" customHeight="1"/>
  <cols>
    <col min="1" max="1" width="16.875" style="280" customWidth="1"/>
    <col min="2" max="2" width="52.875" style="277" customWidth="1"/>
    <col min="3" max="3" width="25.125" style="281" customWidth="1"/>
    <col min="4" max="4" width="10.375" style="275" hidden="1" customWidth="1"/>
    <col min="5" max="5" width="9.625" style="275" hidden="1" customWidth="1"/>
    <col min="6" max="6" width="8.125" style="275" hidden="1" customWidth="1"/>
    <col min="7" max="7" width="9.625" style="282" hidden="1" customWidth="1"/>
    <col min="8" max="8" width="17.5" style="282" hidden="1" customWidth="1"/>
    <col min="9" max="9" width="12.5" style="283" hidden="1" customWidth="1"/>
    <col min="10" max="10" width="7" style="284" hidden="1" customWidth="1"/>
    <col min="11" max="12" width="7" style="275" hidden="1" customWidth="1"/>
    <col min="13" max="13" width="13.875" style="275" hidden="1" customWidth="1"/>
    <col min="14" max="14" width="7.875" style="275" hidden="1" customWidth="1"/>
    <col min="15" max="15" width="9.5" style="275" hidden="1" customWidth="1"/>
    <col min="16" max="16" width="6.875" style="275" hidden="1" customWidth="1"/>
    <col min="17" max="17" width="9" style="275" hidden="1" customWidth="1"/>
    <col min="18" max="18" width="5.875" style="275" hidden="1" customWidth="1"/>
    <col min="19" max="19" width="5.25" style="275" hidden="1" customWidth="1"/>
    <col min="20" max="20" width="6.5" style="275" hidden="1" customWidth="1"/>
    <col min="21" max="22" width="7" style="275" hidden="1" customWidth="1"/>
    <col min="23" max="23" width="10.625" style="275" hidden="1" customWidth="1"/>
    <col min="24" max="24" width="10.5" style="275" hidden="1" customWidth="1"/>
    <col min="25" max="25" width="7" style="275" hidden="1" customWidth="1"/>
    <col min="26" max="16384" width="7" style="275"/>
  </cols>
  <sheetData>
    <row r="1" s="274" customFormat="1" customHeight="1" spans="2:10">
      <c r="B1" s="285" t="s">
        <v>537</v>
      </c>
      <c r="C1" s="286"/>
      <c r="G1" s="287"/>
      <c r="H1" s="287"/>
      <c r="I1" s="308"/>
      <c r="J1" s="309"/>
    </row>
    <row r="2" s="274" customFormat="1" customHeight="1" spans="1:10">
      <c r="A2" s="42" t="s">
        <v>538</v>
      </c>
      <c r="B2" s="42"/>
      <c r="C2" s="42"/>
      <c r="J2" s="309"/>
    </row>
    <row r="3" s="275" customFormat="1" customHeight="1" spans="1:13">
      <c r="A3" s="280"/>
      <c r="B3" s="277"/>
      <c r="C3" s="288" t="s">
        <v>2</v>
      </c>
      <c r="E3" s="275">
        <v>12.11</v>
      </c>
      <c r="G3" s="275">
        <v>12.22</v>
      </c>
      <c r="J3" s="284"/>
      <c r="M3" s="275">
        <v>1.2</v>
      </c>
    </row>
    <row r="4" s="276" customFormat="1" ht="24" customHeight="1" spans="1:11">
      <c r="A4" s="289" t="s">
        <v>81</v>
      </c>
      <c r="B4" s="289" t="s">
        <v>82</v>
      </c>
      <c r="C4" s="290" t="s">
        <v>4</v>
      </c>
      <c r="F4"/>
      <c r="G4"/>
      <c r="H4"/>
      <c r="K4"/>
    </row>
    <row r="5" s="277" customFormat="1" customHeight="1" spans="1:25">
      <c r="A5" s="291" t="s">
        <v>38</v>
      </c>
      <c r="B5" s="292"/>
      <c r="C5" s="265">
        <f>C6+C17+C23</f>
        <v>424719.29</v>
      </c>
      <c r="D5" s="277">
        <v>105429</v>
      </c>
      <c r="E5" s="277">
        <v>595734.14</v>
      </c>
      <c r="F5" s="277">
        <f>104401+13602</f>
        <v>118003</v>
      </c>
      <c r="G5" s="293" t="s">
        <v>39</v>
      </c>
      <c r="H5" s="294" t="s">
        <v>40</v>
      </c>
      <c r="I5" s="293">
        <v>596221.15</v>
      </c>
      <c r="J5" s="277" t="e">
        <f>G5-A5</f>
        <v>#VALUE!</v>
      </c>
      <c r="K5" s="277">
        <f>I5-C5</f>
        <v>171501.86</v>
      </c>
      <c r="L5" s="277">
        <v>75943</v>
      </c>
      <c r="M5" s="293" t="s">
        <v>39</v>
      </c>
      <c r="N5" s="294" t="s">
        <v>40</v>
      </c>
      <c r="O5" s="293">
        <v>643048.95</v>
      </c>
      <c r="P5" s="277" t="e">
        <f>M5-A5</f>
        <v>#VALUE!</v>
      </c>
      <c r="Q5" s="277">
        <f>O5-C5</f>
        <v>218329.66</v>
      </c>
      <c r="S5" s="277">
        <v>717759</v>
      </c>
      <c r="U5" s="203" t="s">
        <v>39</v>
      </c>
      <c r="V5" s="204" t="s">
        <v>40</v>
      </c>
      <c r="W5" s="203">
        <v>659380.53</v>
      </c>
      <c r="X5" s="277">
        <f>C5-W5</f>
        <v>-234661.24</v>
      </c>
      <c r="Y5" s="277" t="e">
        <f>U5-A5</f>
        <v>#VALUE!</v>
      </c>
    </row>
    <row r="6" s="278" customFormat="1" customHeight="1" spans="1:25">
      <c r="A6" s="263">
        <v>212</v>
      </c>
      <c r="B6" s="264" t="s">
        <v>276</v>
      </c>
      <c r="C6" s="265">
        <v>399381.29</v>
      </c>
      <c r="D6" s="295"/>
      <c r="E6" s="295">
        <v>135.6</v>
      </c>
      <c r="G6" s="296" t="s">
        <v>48</v>
      </c>
      <c r="H6" s="296" t="s">
        <v>539</v>
      </c>
      <c r="I6" s="310">
        <v>135.6</v>
      </c>
      <c r="J6" s="311" t="e">
        <f>G6-#REF!</f>
        <v>#REF!</v>
      </c>
      <c r="K6" s="312" t="e">
        <f>I6-#REF!</f>
        <v>#REF!</v>
      </c>
      <c r="L6" s="312"/>
      <c r="M6" s="296" t="s">
        <v>48</v>
      </c>
      <c r="N6" s="296" t="s">
        <v>539</v>
      </c>
      <c r="O6" s="310">
        <v>135.6</v>
      </c>
      <c r="P6" s="311" t="e">
        <f>M6-#REF!</f>
        <v>#REF!</v>
      </c>
      <c r="Q6" s="312" t="e">
        <f>O6-#REF!</f>
        <v>#REF!</v>
      </c>
      <c r="U6" s="313" t="s">
        <v>48</v>
      </c>
      <c r="V6" s="313" t="s">
        <v>539</v>
      </c>
      <c r="W6" s="314">
        <v>135.6</v>
      </c>
      <c r="X6" s="278" t="e">
        <f>#REF!-W6</f>
        <v>#REF!</v>
      </c>
      <c r="Y6" s="278" t="e">
        <f>U6-#REF!</f>
        <v>#REF!</v>
      </c>
    </row>
    <row r="7" customHeight="1" spans="1:25">
      <c r="A7" s="266">
        <v>21208</v>
      </c>
      <c r="B7" s="267" t="s">
        <v>540</v>
      </c>
      <c r="C7" s="268">
        <v>399381.29</v>
      </c>
      <c r="Q7" s="302"/>
      <c r="U7" s="205" t="s">
        <v>396</v>
      </c>
      <c r="V7" s="315" t="s">
        <v>541</v>
      </c>
      <c r="W7" s="206">
        <v>19998</v>
      </c>
      <c r="X7" s="275" t="e">
        <f>#REF!-W7</f>
        <v>#REF!</v>
      </c>
      <c r="Y7" s="275" t="e">
        <f>U7-#REF!</f>
        <v>#REF!</v>
      </c>
    </row>
    <row r="8" customHeight="1" spans="1:25">
      <c r="A8" s="266">
        <v>2120801</v>
      </c>
      <c r="B8" s="267" t="s">
        <v>542</v>
      </c>
      <c r="C8" s="268">
        <v>159334.29</v>
      </c>
      <c r="Q8" s="302"/>
      <c r="U8" s="205" t="s">
        <v>398</v>
      </c>
      <c r="V8" s="205" t="s">
        <v>543</v>
      </c>
      <c r="W8" s="206">
        <v>19998</v>
      </c>
      <c r="X8" s="275" t="e">
        <f>#REF!-W8</f>
        <v>#REF!</v>
      </c>
      <c r="Y8" s="275" t="e">
        <f>U8-#REF!</f>
        <v>#REF!</v>
      </c>
    </row>
    <row r="9" customHeight="1" spans="1:17">
      <c r="A9" s="266">
        <v>2120802</v>
      </c>
      <c r="B9" s="269" t="s">
        <v>544</v>
      </c>
      <c r="C9" s="268">
        <v>4900</v>
      </c>
      <c r="Q9" s="302"/>
    </row>
    <row r="10" customHeight="1" spans="1:17">
      <c r="A10" s="266">
        <v>2120803</v>
      </c>
      <c r="B10" s="269" t="s">
        <v>545</v>
      </c>
      <c r="C10" s="268">
        <v>27800</v>
      </c>
      <c r="Q10" s="302"/>
    </row>
    <row r="11" customHeight="1" spans="1:17">
      <c r="A11" s="266">
        <v>2120804</v>
      </c>
      <c r="B11" s="269" t="s">
        <v>546</v>
      </c>
      <c r="C11" s="268">
        <v>13947</v>
      </c>
      <c r="Q11" s="302"/>
    </row>
    <row r="12" customHeight="1" spans="1:17">
      <c r="A12" s="266">
        <v>2120805</v>
      </c>
      <c r="B12" s="269" t="s">
        <v>547</v>
      </c>
      <c r="C12" s="268">
        <v>2000</v>
      </c>
      <c r="Q12" s="302"/>
    </row>
    <row r="13" customHeight="1" spans="1:17">
      <c r="A13" s="266">
        <v>2120806</v>
      </c>
      <c r="B13" s="269" t="s">
        <v>548</v>
      </c>
      <c r="C13" s="268">
        <v>200</v>
      </c>
      <c r="Q13" s="302"/>
    </row>
    <row r="14" customHeight="1" spans="1:17">
      <c r="A14" s="266">
        <v>2120810</v>
      </c>
      <c r="B14" s="269" t="s">
        <v>549</v>
      </c>
      <c r="C14" s="268">
        <v>100000</v>
      </c>
      <c r="Q14" s="302"/>
    </row>
    <row r="15" customHeight="1" spans="1:17">
      <c r="A15" s="266">
        <v>2120816</v>
      </c>
      <c r="B15" s="269" t="s">
        <v>550</v>
      </c>
      <c r="C15" s="268">
        <v>3000</v>
      </c>
      <c r="Q15" s="302"/>
    </row>
    <row r="16" customHeight="1" spans="1:17">
      <c r="A16" s="266">
        <v>2120899</v>
      </c>
      <c r="B16" s="269" t="s">
        <v>551</v>
      </c>
      <c r="C16" s="268">
        <v>88200</v>
      </c>
      <c r="Q16" s="302"/>
    </row>
    <row r="17" s="278" customFormat="1" customHeight="1" spans="1:17">
      <c r="A17" s="263">
        <v>232</v>
      </c>
      <c r="B17" s="270" t="s">
        <v>339</v>
      </c>
      <c r="C17" s="265">
        <v>24929</v>
      </c>
      <c r="G17" s="296"/>
      <c r="H17" s="296"/>
      <c r="I17" s="310"/>
      <c r="J17" s="311"/>
      <c r="Q17" s="312"/>
    </row>
    <row r="18" customHeight="1" spans="1:17">
      <c r="A18" s="266">
        <v>23204</v>
      </c>
      <c r="B18" s="269" t="s">
        <v>552</v>
      </c>
      <c r="C18" s="268">
        <v>24929</v>
      </c>
      <c r="Q18" s="302"/>
    </row>
    <row r="19" customHeight="1" spans="1:17">
      <c r="A19" s="266">
        <v>2320411</v>
      </c>
      <c r="B19" s="269" t="s">
        <v>553</v>
      </c>
      <c r="C19" s="268">
        <v>7607</v>
      </c>
      <c r="Q19" s="302"/>
    </row>
    <row r="20" customHeight="1" spans="1:17">
      <c r="A20" s="266">
        <v>2320431</v>
      </c>
      <c r="B20" s="269" t="s">
        <v>554</v>
      </c>
      <c r="C20" s="268">
        <v>1658</v>
      </c>
      <c r="Q20" s="302"/>
    </row>
    <row r="21" customHeight="1" spans="1:17">
      <c r="A21" s="266">
        <v>2320433</v>
      </c>
      <c r="B21" s="269" t="s">
        <v>555</v>
      </c>
      <c r="C21" s="268">
        <v>8946</v>
      </c>
      <c r="Q21" s="302"/>
    </row>
    <row r="22" customHeight="1" spans="1:17">
      <c r="A22" s="266">
        <v>2320498</v>
      </c>
      <c r="B22" s="269" t="s">
        <v>556</v>
      </c>
      <c r="C22" s="268">
        <v>6718</v>
      </c>
      <c r="Q22" s="302"/>
    </row>
    <row r="23" s="278" customFormat="1" customHeight="1" spans="1:17">
      <c r="A23" s="263">
        <v>233</v>
      </c>
      <c r="B23" s="270" t="s">
        <v>342</v>
      </c>
      <c r="C23" s="265">
        <v>409</v>
      </c>
      <c r="G23" s="296"/>
      <c r="H23" s="296"/>
      <c r="I23" s="310"/>
      <c r="J23" s="311"/>
      <c r="Q23" s="312"/>
    </row>
    <row r="24" customHeight="1" spans="1:17">
      <c r="A24" s="266">
        <v>23304</v>
      </c>
      <c r="B24" s="269" t="s">
        <v>557</v>
      </c>
      <c r="C24" s="268">
        <v>409</v>
      </c>
      <c r="Q24" s="302"/>
    </row>
    <row r="25" customHeight="1" spans="1:17">
      <c r="A25" s="266">
        <v>2330411</v>
      </c>
      <c r="B25" s="269" t="s">
        <v>558</v>
      </c>
      <c r="C25" s="268">
        <v>18</v>
      </c>
      <c r="Q25" s="302"/>
    </row>
    <row r="26" customHeight="1" spans="1:17">
      <c r="A26" s="266">
        <v>2330431</v>
      </c>
      <c r="B26" s="269" t="s">
        <v>559</v>
      </c>
      <c r="C26" s="268">
        <v>36</v>
      </c>
      <c r="Q26" s="302"/>
    </row>
    <row r="27" customHeight="1" spans="1:17">
      <c r="A27" s="266">
        <v>2330433</v>
      </c>
      <c r="B27" s="269" t="s">
        <v>560</v>
      </c>
      <c r="C27" s="268">
        <v>94</v>
      </c>
      <c r="Q27" s="302"/>
    </row>
    <row r="28" customHeight="1" spans="1:17">
      <c r="A28" s="266">
        <v>2330498</v>
      </c>
      <c r="B28" s="269" t="s">
        <v>561</v>
      </c>
      <c r="C28" s="268">
        <v>261</v>
      </c>
      <c r="Q28" s="302"/>
    </row>
    <row r="29" customHeight="1" spans="1:17">
      <c r="A29" s="291" t="s">
        <v>562</v>
      </c>
      <c r="B29" s="297"/>
      <c r="C29" s="298">
        <v>994.4</v>
      </c>
      <c r="Q29" s="302"/>
    </row>
    <row r="30" s="279" customFormat="1" customHeight="1" spans="1:23">
      <c r="A30" s="169" t="s">
        <v>563</v>
      </c>
      <c r="B30" s="299" t="s">
        <v>564</v>
      </c>
      <c r="C30" s="265">
        <v>72</v>
      </c>
      <c r="G30" s="300"/>
      <c r="H30" s="300"/>
      <c r="I30" s="300"/>
      <c r="M30" s="300"/>
      <c r="N30" s="300"/>
      <c r="O30" s="300"/>
      <c r="U30" s="316"/>
      <c r="V30" s="316"/>
      <c r="W30" s="316"/>
    </row>
    <row r="31" s="277" customFormat="1" customHeight="1" spans="1:23">
      <c r="A31" s="173" t="s">
        <v>565</v>
      </c>
      <c r="B31" s="301" t="s">
        <v>566</v>
      </c>
      <c r="C31" s="268">
        <v>72</v>
      </c>
      <c r="G31" s="293"/>
      <c r="H31" s="293"/>
      <c r="I31" s="293"/>
      <c r="M31" s="293"/>
      <c r="N31" s="293"/>
      <c r="O31" s="293"/>
      <c r="U31" s="203"/>
      <c r="V31" s="203"/>
      <c r="W31" s="203"/>
    </row>
    <row r="32" s="275" customFormat="1" customHeight="1" spans="1:25">
      <c r="A32" s="266">
        <v>2070799</v>
      </c>
      <c r="B32" s="267" t="s">
        <v>567</v>
      </c>
      <c r="C32" s="268">
        <v>72</v>
      </c>
      <c r="D32" s="302">
        <v>105429</v>
      </c>
      <c r="E32" s="281">
        <v>595734.14</v>
      </c>
      <c r="F32" s="275">
        <f>104401+13602</f>
        <v>118003</v>
      </c>
      <c r="G32" s="282" t="s">
        <v>39</v>
      </c>
      <c r="H32" s="303" t="s">
        <v>40</v>
      </c>
      <c r="I32" s="283">
        <v>596221.15</v>
      </c>
      <c r="J32" s="284">
        <f>G32-B64</f>
        <v>201</v>
      </c>
      <c r="K32" s="302">
        <f>I32-C64</f>
        <v>596221.15</v>
      </c>
      <c r="L32" s="302">
        <v>75943</v>
      </c>
      <c r="M32" s="282" t="s">
        <v>39</v>
      </c>
      <c r="N32" s="303" t="s">
        <v>40</v>
      </c>
      <c r="O32" s="283">
        <v>643048.95</v>
      </c>
      <c r="P32" s="284">
        <f>M32-B64</f>
        <v>201</v>
      </c>
      <c r="Q32" s="302">
        <f>O32-C64</f>
        <v>643048.95</v>
      </c>
      <c r="S32" s="275">
        <v>717759</v>
      </c>
      <c r="U32" s="205" t="s">
        <v>39</v>
      </c>
      <c r="V32" s="207" t="s">
        <v>40</v>
      </c>
      <c r="W32" s="206">
        <v>659380.53</v>
      </c>
      <c r="X32" s="275">
        <f>C64-W32</f>
        <v>-659380.53</v>
      </c>
      <c r="Y32" s="275">
        <f>U32-B64</f>
        <v>201</v>
      </c>
    </row>
    <row r="33" s="278" customFormat="1" customHeight="1" spans="1:25">
      <c r="A33" s="263">
        <v>208</v>
      </c>
      <c r="B33" s="264" t="s">
        <v>568</v>
      </c>
      <c r="C33" s="265">
        <v>505</v>
      </c>
      <c r="G33" s="296"/>
      <c r="H33" s="296"/>
      <c r="I33" s="310"/>
      <c r="J33" s="311"/>
      <c r="Q33" s="312"/>
      <c r="U33" s="313" t="s">
        <v>400</v>
      </c>
      <c r="V33" s="313" t="s">
        <v>569</v>
      </c>
      <c r="W33" s="314">
        <v>19998</v>
      </c>
      <c r="X33" s="278" t="e">
        <f>#REF!-W33</f>
        <v>#REF!</v>
      </c>
      <c r="Y33" s="278" t="e">
        <f>U33-#REF!</f>
        <v>#REF!</v>
      </c>
    </row>
    <row r="34" customHeight="1" spans="1:17">
      <c r="A34" s="266">
        <v>20822</v>
      </c>
      <c r="B34" s="267" t="s">
        <v>570</v>
      </c>
      <c r="C34" s="268">
        <v>505</v>
      </c>
      <c r="Q34" s="302"/>
    </row>
    <row r="35" customHeight="1" spans="1:17">
      <c r="A35" s="266">
        <v>2082202</v>
      </c>
      <c r="B35" s="267" t="s">
        <v>571</v>
      </c>
      <c r="C35" s="268">
        <v>505</v>
      </c>
      <c r="Q35" s="302"/>
    </row>
    <row r="36" s="278" customFormat="1" customHeight="1" spans="1:17">
      <c r="A36" s="263">
        <v>229</v>
      </c>
      <c r="B36" s="304" t="s">
        <v>572</v>
      </c>
      <c r="C36" s="201">
        <v>417.4</v>
      </c>
      <c r="G36" s="296"/>
      <c r="H36" s="296"/>
      <c r="I36" s="310"/>
      <c r="J36" s="311"/>
      <c r="Q36" s="312"/>
    </row>
    <row r="37" customHeight="1" spans="1:17">
      <c r="A37" s="266">
        <v>22960</v>
      </c>
      <c r="B37" s="305" t="s">
        <v>573</v>
      </c>
      <c r="C37" s="200">
        <v>417.4</v>
      </c>
      <c r="Q37" s="302"/>
    </row>
    <row r="38" customHeight="1" spans="1:17">
      <c r="A38" s="266">
        <v>2296002</v>
      </c>
      <c r="B38" s="305" t="s">
        <v>574</v>
      </c>
      <c r="C38" s="200">
        <v>340</v>
      </c>
      <c r="Q38" s="302"/>
    </row>
    <row r="39" customHeight="1" spans="1:17">
      <c r="A39" s="266">
        <v>2296006</v>
      </c>
      <c r="B39" s="305" t="s">
        <v>575</v>
      </c>
      <c r="C39" s="200">
        <v>77.4</v>
      </c>
      <c r="Q39" s="302"/>
    </row>
    <row r="40" customHeight="1" spans="1:3">
      <c r="A40" s="306" t="s">
        <v>78</v>
      </c>
      <c r="B40" s="307"/>
      <c r="C40" s="298">
        <f>C29+C5</f>
        <v>425713.69</v>
      </c>
    </row>
  </sheetData>
  <mergeCells count="4">
    <mergeCell ref="A2:C2"/>
    <mergeCell ref="A5:B5"/>
    <mergeCell ref="A29:B29"/>
    <mergeCell ref="A40:B40"/>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selection activeCell="E13" sqref="E13"/>
    </sheetView>
  </sheetViews>
  <sheetFormatPr defaultColWidth="7" defaultRowHeight="27" customHeight="1" outlineLevelCol="2"/>
  <cols>
    <col min="1" max="1" width="13" style="61" customWidth="1"/>
    <col min="2" max="2" width="56.75" style="44" customWidth="1"/>
    <col min="3" max="3" width="18.125" style="62" customWidth="1"/>
    <col min="4" max="16384" width="7" style="41"/>
  </cols>
  <sheetData>
    <row r="1" customHeight="1" spans="1:1">
      <c r="A1" s="66" t="s">
        <v>576</v>
      </c>
    </row>
    <row r="2" ht="32" customHeight="1" spans="1:3">
      <c r="A2" s="42" t="s">
        <v>577</v>
      </c>
      <c r="B2" s="67"/>
      <c r="C2" s="68"/>
    </row>
    <row r="3" s="44" customFormat="1" customHeight="1" spans="1:3">
      <c r="A3" s="61"/>
      <c r="C3" s="260" t="s">
        <v>385</v>
      </c>
    </row>
    <row r="4" s="258" customFormat="1" customHeight="1" spans="1:3">
      <c r="A4" s="249" t="s">
        <v>35</v>
      </c>
      <c r="B4" s="261" t="s">
        <v>82</v>
      </c>
      <c r="C4" s="262" t="s">
        <v>4</v>
      </c>
    </row>
    <row r="5" s="259" customFormat="1" customHeight="1" spans="1:3">
      <c r="A5" s="263">
        <v>212</v>
      </c>
      <c r="B5" s="264" t="s">
        <v>276</v>
      </c>
      <c r="C5" s="265">
        <v>399381.29</v>
      </c>
    </row>
    <row r="6" s="61" customFormat="1" customHeight="1" spans="1:3">
      <c r="A6" s="266">
        <v>21208</v>
      </c>
      <c r="B6" s="267" t="s">
        <v>540</v>
      </c>
      <c r="C6" s="268">
        <v>399381.29</v>
      </c>
    </row>
    <row r="7" s="61" customFormat="1" customHeight="1" spans="1:3">
      <c r="A7" s="266">
        <v>2120801</v>
      </c>
      <c r="B7" s="267" t="s">
        <v>542</v>
      </c>
      <c r="C7" s="268">
        <v>159334.29</v>
      </c>
    </row>
    <row r="8" s="61" customFormat="1" customHeight="1" spans="1:3">
      <c r="A8" s="266">
        <v>2120802</v>
      </c>
      <c r="B8" s="269" t="s">
        <v>544</v>
      </c>
      <c r="C8" s="268">
        <v>4900</v>
      </c>
    </row>
    <row r="9" s="259" customFormat="1" customHeight="1" spans="1:3">
      <c r="A9" s="266">
        <v>2120803</v>
      </c>
      <c r="B9" s="269" t="s">
        <v>545</v>
      </c>
      <c r="C9" s="268">
        <v>27800</v>
      </c>
    </row>
    <row r="10" s="61" customFormat="1" customHeight="1" spans="1:3">
      <c r="A10" s="266">
        <v>2120804</v>
      </c>
      <c r="B10" s="269" t="s">
        <v>546</v>
      </c>
      <c r="C10" s="268">
        <v>13947</v>
      </c>
    </row>
    <row r="11" s="61" customFormat="1" customHeight="1" spans="1:3">
      <c r="A11" s="266">
        <v>2120805</v>
      </c>
      <c r="B11" s="269" t="s">
        <v>547</v>
      </c>
      <c r="C11" s="268">
        <v>2000</v>
      </c>
    </row>
    <row r="12" s="61" customFormat="1" customHeight="1" spans="1:3">
      <c r="A12" s="266">
        <v>2120806</v>
      </c>
      <c r="B12" s="269" t="s">
        <v>548</v>
      </c>
      <c r="C12" s="268">
        <v>200</v>
      </c>
    </row>
    <row r="13" s="61" customFormat="1" customHeight="1" spans="1:3">
      <c r="A13" s="266">
        <v>2120810</v>
      </c>
      <c r="B13" s="269" t="s">
        <v>549</v>
      </c>
      <c r="C13" s="268">
        <v>100000</v>
      </c>
    </row>
    <row r="14" s="61" customFormat="1" customHeight="1" spans="1:3">
      <c r="A14" s="266">
        <v>2120816</v>
      </c>
      <c r="B14" s="269" t="s">
        <v>550</v>
      </c>
      <c r="C14" s="268">
        <v>3000</v>
      </c>
    </row>
    <row r="15" s="59" customFormat="1" customHeight="1" spans="1:3">
      <c r="A15" s="266">
        <v>2120899</v>
      </c>
      <c r="B15" s="269" t="s">
        <v>551</v>
      </c>
      <c r="C15" s="268">
        <v>88200</v>
      </c>
    </row>
    <row r="16" customHeight="1" spans="1:3">
      <c r="A16" s="263">
        <v>232</v>
      </c>
      <c r="B16" s="270" t="s">
        <v>339</v>
      </c>
      <c r="C16" s="265">
        <v>24929</v>
      </c>
    </row>
    <row r="17" customHeight="1" spans="1:3">
      <c r="A17" s="266">
        <v>23204</v>
      </c>
      <c r="B17" s="269" t="s">
        <v>552</v>
      </c>
      <c r="C17" s="268">
        <v>24929</v>
      </c>
    </row>
    <row r="18" customHeight="1" spans="1:3">
      <c r="A18" s="266">
        <v>2320411</v>
      </c>
      <c r="B18" s="269" t="s">
        <v>553</v>
      </c>
      <c r="C18" s="268">
        <v>7607</v>
      </c>
    </row>
    <row r="19" customHeight="1" spans="1:3">
      <c r="A19" s="266">
        <v>2320431</v>
      </c>
      <c r="B19" s="269" t="s">
        <v>554</v>
      </c>
      <c r="C19" s="268">
        <v>1658</v>
      </c>
    </row>
    <row r="20" s="145" customFormat="1" customHeight="1" spans="1:3">
      <c r="A20" s="266">
        <v>2320433</v>
      </c>
      <c r="B20" s="269" t="s">
        <v>555</v>
      </c>
      <c r="C20" s="268">
        <v>8946</v>
      </c>
    </row>
    <row r="21" s="145" customFormat="1" customHeight="1" spans="1:3">
      <c r="A21" s="266">
        <v>2320498</v>
      </c>
      <c r="B21" s="269" t="s">
        <v>556</v>
      </c>
      <c r="C21" s="268">
        <v>6718</v>
      </c>
    </row>
    <row r="22" customHeight="1" spans="1:3">
      <c r="A22" s="263">
        <v>233</v>
      </c>
      <c r="B22" s="270" t="s">
        <v>342</v>
      </c>
      <c r="C22" s="265">
        <v>409</v>
      </c>
    </row>
    <row r="23" customHeight="1" spans="1:3">
      <c r="A23" s="266">
        <v>23304</v>
      </c>
      <c r="B23" s="269" t="s">
        <v>557</v>
      </c>
      <c r="C23" s="268">
        <v>409</v>
      </c>
    </row>
    <row r="24" customHeight="1" spans="1:3">
      <c r="A24" s="266">
        <v>2330411</v>
      </c>
      <c r="B24" s="269" t="s">
        <v>558</v>
      </c>
      <c r="C24" s="268">
        <v>18</v>
      </c>
    </row>
    <row r="25" customHeight="1" spans="1:3">
      <c r="A25" s="266">
        <v>2330431</v>
      </c>
      <c r="B25" s="269" t="s">
        <v>559</v>
      </c>
      <c r="C25" s="268">
        <v>36</v>
      </c>
    </row>
    <row r="26" customHeight="1" spans="1:3">
      <c r="A26" s="266">
        <v>2330433</v>
      </c>
      <c r="B26" s="269" t="s">
        <v>560</v>
      </c>
      <c r="C26" s="268">
        <v>94</v>
      </c>
    </row>
    <row r="27" s="145" customFormat="1" customHeight="1" spans="1:3">
      <c r="A27" s="266">
        <v>2330498</v>
      </c>
      <c r="B27" s="269" t="s">
        <v>561</v>
      </c>
      <c r="C27" s="268">
        <v>261</v>
      </c>
    </row>
    <row r="28" customHeight="1" spans="1:3">
      <c r="A28" s="271" t="s">
        <v>78</v>
      </c>
      <c r="B28" s="272"/>
      <c r="C28" s="273">
        <f>C22+C16+C5</f>
        <v>424719.29</v>
      </c>
    </row>
  </sheetData>
  <mergeCells count="2">
    <mergeCell ref="A2:C2"/>
    <mergeCell ref="A28:B28"/>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vt:lpstr>
      <vt:lpstr>附表2-2</vt:lpstr>
      <vt:lpstr>附表2-3</vt:lpstr>
      <vt:lpstr>附表2-4</vt:lpstr>
      <vt:lpstr>附表2-5</vt:lpstr>
      <vt:lpstr>附表2-6</vt:lpstr>
      <vt:lpstr>附表2-7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经纪人GlitzSong</cp:lastModifiedBy>
  <dcterms:created xsi:type="dcterms:W3CDTF">2006-09-16T00:00:00Z</dcterms:created>
  <dcterms:modified xsi:type="dcterms:W3CDTF">2024-08-16T03:06:17Z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DD7DA68F3E394C669CFA0BE6CAB9384B</vt:lpwstr>
  </property>
  <property fmtid="{D5CDD505-2E9C-101B-9397-08002B2CF9AE}" pid="3" name="KSOProductBuildVer">
    <vt:lpwstr>2052-11.8.2.8808</vt:lpwstr>
  </property>
</Properties>
</file>